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90" windowWidth="10710" windowHeight="5175" tabRatio="820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definedNames>
    <definedName name="_xlnm.Print_Area" localSheetId="6">'maskan-mehr'!$A$1:$T$10</definedName>
    <definedName name="_xlnm.Print_Area" localSheetId="0">'Moshtarakin'!$A$1:$H$13</definedName>
    <definedName name="_xlnm.Print_Area" localSheetId="4">'Roosta'!$A$1:$W$26</definedName>
    <definedName name="_xlnm.Print_Area" localSheetId="3">'Shabake'!$A$1:$R$17</definedName>
    <definedName name="_xlnm.Print_Titles" localSheetId="6">'maskan-mehr'!$1:$3</definedName>
  </definedNames>
  <calcPr fullCalcOnLoad="1"/>
</workbook>
</file>

<file path=xl/comments3.xml><?xml version="1.0" encoding="utf-8"?>
<comments xmlns="http://schemas.openxmlformats.org/spreadsheetml/2006/main">
  <authors>
    <author>gh</author>
  </authors>
  <commentList>
    <comment ref="B8" authorId="0">
      <text>
        <r>
          <rPr>
            <b/>
            <sz val="9"/>
            <rFont val="Tahoma"/>
            <family val="2"/>
          </rPr>
          <t>gh:</t>
        </r>
        <r>
          <rPr>
            <sz val="9"/>
            <rFont val="Tahoma"/>
            <family val="2"/>
          </rPr>
          <t xml:space="preserve">
94/05/17
ساعت 15</t>
        </r>
      </text>
    </comment>
  </commentList>
</comments>
</file>

<file path=xl/comments7.xml><?xml version="1.0" encoding="utf-8"?>
<comments xmlns="http://schemas.openxmlformats.org/spreadsheetml/2006/main">
  <authors>
    <author>gh</author>
  </authors>
  <commentList>
    <comment ref="V2" authorId="0">
      <text>
        <r>
          <rPr>
            <b/>
            <sz val="9"/>
            <rFont val="Tahoma"/>
            <family val="0"/>
          </rPr>
          <t>gh:</t>
        </r>
        <r>
          <rPr>
            <sz val="9"/>
            <rFont val="Tahoma"/>
            <family val="0"/>
          </rPr>
          <t xml:space="preserve">
خ علیزاده</t>
        </r>
      </text>
    </comment>
    <comment ref="S2" authorId="0">
      <text>
        <r>
          <rPr>
            <b/>
            <sz val="9"/>
            <rFont val="Tahoma"/>
            <family val="0"/>
          </rPr>
          <t>gh:</t>
        </r>
        <r>
          <rPr>
            <sz val="9"/>
            <rFont val="Tahoma"/>
            <family val="0"/>
          </rPr>
          <t xml:space="preserve">
خ علیزاده</t>
        </r>
      </text>
    </comment>
  </commentList>
</comments>
</file>

<file path=xl/sharedStrings.xml><?xml version="1.0" encoding="utf-8"?>
<sst xmlns="http://schemas.openxmlformats.org/spreadsheetml/2006/main" count="311" uniqueCount="153">
  <si>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</si>
  <si>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</si>
  <si>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</si>
  <si>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</si>
  <si>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</si>
  <si>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</si>
  <si>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</si>
  <si>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</si>
  <si>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</si>
  <si>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</si>
  <si>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</si>
  <si>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</si>
  <si>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</si>
  <si>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</si>
  <si>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</si>
  <si>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</si>
  <si>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</si>
  <si>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</si>
  <si>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</si>
  <si>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</si>
  <si>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</si>
  <si>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</si>
  <si>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</si>
  <si>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</si>
  <si>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</si>
  <si>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</si>
  <si>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</si>
  <si>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</si>
  <si>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</si>
  <si>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</si>
  <si>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</si>
  <si>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</si>
  <si>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</si>
  <si>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</si>
  <si>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</si>
  <si>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</si>
  <si>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</si>
  <si>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</si>
  <si>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</si>
  <si>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</si>
  <si>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</si>
  <si>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</si>
  <si>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</si>
  <si>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</si>
  <si>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</si>
  <si>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</si>
  <si>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</si>
  <si>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</si>
  <si>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</si>
  <si>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</si>
  <si>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</si>
  <si>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</si>
  <si>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</si>
  <si>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</si>
  <si>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</si>
  <si>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</si>
  <si>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</si>
  <si>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</si>
  <si>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</si>
  <si>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</si>
  <si>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</si>
  <si>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</si>
  <si>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</si>
  <si>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</si>
  <si>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</si>
  <si>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</si>
  <si>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</si>
  <si>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</si>
  <si>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</si>
  <si>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</si>
  <si>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</si>
  <si>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</si>
  <si>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</si>
  <si>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</si>
  <si>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</si>
  <si>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</si>
  <si>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</si>
  <si>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</si>
  <si>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</si>
  <si>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</si>
  <si>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</si>
  <si>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</si>
  <si>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</si>
  <si>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</si>
  <si>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</si>
  <si>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</si>
  <si>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</si>
  <si>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</si>
  <si>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</si>
  <si>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</si>
  <si>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</si>
  <si>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</si>
  <si>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</si>
  <si>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</si>
  <si>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</si>
  <si>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</si>
  <si>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</si>
  <si>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</si>
  <si>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</si>
  <si>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</si>
  <si>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</si>
  <si>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</si>
  <si>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</si>
  <si>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</si>
  <si>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</si>
  <si>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</si>
  <si>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</si>
  <si>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</si>
  <si>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</si>
  <si>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</si>
  <si>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-</t>
  </si>
  <si>
    <t>اهواز</t>
  </si>
  <si>
    <t>*</t>
  </si>
  <si>
    <t>باوی</t>
  </si>
  <si>
    <t>ملاثانی</t>
  </si>
  <si>
    <t>شركت توزيع نيروي برق اهواز</t>
  </si>
  <si>
    <t>حميديه</t>
  </si>
  <si>
    <t>شرکت توزيع نيروی برق اهواز</t>
  </si>
  <si>
    <t>مجموع</t>
  </si>
  <si>
    <t>مجموع از ابتدای سال</t>
  </si>
  <si>
    <t>بالای 20 خانوار</t>
  </si>
  <si>
    <t>زیر 20 خانوار</t>
  </si>
  <si>
    <t>طول شبکه فشار متوسط (km)</t>
  </si>
  <si>
    <t>طول شبکه فشار ضعیف (km)</t>
  </si>
  <si>
    <t>تعداد ترانس</t>
  </si>
  <si>
    <t>ظرفیت (kva)</t>
  </si>
  <si>
    <t>موجودی سال 1389</t>
  </si>
  <si>
    <t>موجودی سال 1390</t>
  </si>
  <si>
    <t>موجودی سال 1391</t>
  </si>
  <si>
    <t>آمار موجودی برق روستایی در سال های متوالی</t>
  </si>
  <si>
    <t>جدول 5-2</t>
  </si>
  <si>
    <t>کارون</t>
  </si>
  <si>
    <t>موجودی سال 1392</t>
  </si>
  <si>
    <t>عملكرد از ابتدا تا این دوره</t>
  </si>
  <si>
    <t>تاریخ تهیه : 93/02/07</t>
  </si>
  <si>
    <t>تایید کننده : لیلا نصیری / مدیر دفتر برنامه ریزی و بودجه</t>
  </si>
  <si>
    <t>دستگاه</t>
  </si>
  <si>
    <t>در سال 1394</t>
  </si>
  <si>
    <t>موجودی سال 1393</t>
  </si>
  <si>
    <t>درسال 1394</t>
  </si>
  <si>
    <t>از ابتدا تا پايان سال 1392</t>
  </si>
  <si>
    <t>فقط سال 1393</t>
  </si>
  <si>
    <t>سال1394</t>
  </si>
  <si>
    <t>عملكرد سال94</t>
  </si>
  <si>
    <t>پيش بيني سال 1394</t>
  </si>
  <si>
    <t>تاريخ برقدار شدن روستا (ماه -سال)</t>
  </si>
  <si>
    <t>بروز رسانی مورخ:</t>
  </si>
  <si>
    <t>94/11/04</t>
  </si>
  <si>
    <t>پيش بيني سال 1395</t>
  </si>
  <si>
    <t>از ابتدا تا پايان سال 1393</t>
  </si>
  <si>
    <t>آمار روستاهای برق دار شده وتوسعه يافته سال 1394 در شركت توزيع نيروي برق اهواز</t>
  </si>
  <si>
    <t>موجودی سال 1394</t>
  </si>
  <si>
    <t>تهیه کننده : محمود قزلباش /رئیس گروه آمار</t>
  </si>
</sst>
</file>

<file path=xl/styles.xml><?xml version="1.0" encoding="utf-8"?>
<styleSheet xmlns="http://schemas.openxmlformats.org/spreadsheetml/2006/main">
  <numFmts count="3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00000000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b/>
      <sz val="11"/>
      <name val="Badr"/>
      <family val="0"/>
    </font>
    <font>
      <sz val="11"/>
      <name val="Badr"/>
      <family val="0"/>
    </font>
    <font>
      <b/>
      <sz val="12"/>
      <name val="B Koodak"/>
      <family val="0"/>
    </font>
    <font>
      <sz val="12"/>
      <name val="B Koodak"/>
      <family val="0"/>
    </font>
    <font>
      <b/>
      <sz val="12"/>
      <name val="B Badr"/>
      <family val="0"/>
    </font>
    <font>
      <sz val="12"/>
      <name val="Badr"/>
      <family val="0"/>
    </font>
    <font>
      <b/>
      <sz val="16"/>
      <name val="Badr"/>
      <family val="0"/>
    </font>
    <font>
      <b/>
      <sz val="12"/>
      <name val="Yagut"/>
      <family val="0"/>
    </font>
    <font>
      <sz val="12"/>
      <name val="Zar"/>
      <family val="0"/>
    </font>
    <font>
      <b/>
      <sz val="11"/>
      <name val="B Nazanin"/>
      <family val="0"/>
    </font>
    <font>
      <sz val="11"/>
      <name val="B Nazanin"/>
      <family val="0"/>
    </font>
    <font>
      <b/>
      <sz val="12"/>
      <name val="B Yagut"/>
      <family val="0"/>
    </font>
    <font>
      <b/>
      <sz val="12"/>
      <name val="B Zar"/>
      <family val="0"/>
    </font>
    <font>
      <sz val="12"/>
      <name val="B Nazanin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18"/>
      <name val="Badr"/>
      <family val="0"/>
    </font>
    <font>
      <b/>
      <sz val="11"/>
      <color indexed="8"/>
      <name val="2  Nazanin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Badr"/>
      <family val="0"/>
    </font>
    <font>
      <b/>
      <sz val="11"/>
      <color theme="1"/>
      <name val="2  Nazanin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5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24" borderId="27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16" xfId="0" applyFont="1" applyFill="1" applyBorder="1" applyAlignment="1" applyProtection="1">
      <alignment horizontal="center" vertical="center"/>
      <protection locked="0"/>
    </xf>
    <xf numFmtId="0" fontId="18" fillId="24" borderId="29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right" vertical="center"/>
      <protection locked="0"/>
    </xf>
    <xf numFmtId="0" fontId="18" fillId="0" borderId="29" xfId="0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18" fillId="24" borderId="30" xfId="0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64" fillId="0" borderId="0" xfId="0" applyFont="1" applyAlignment="1">
      <alignment/>
    </xf>
    <xf numFmtId="0" fontId="65" fillId="0" borderId="31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right" vertical="center"/>
      <protection locked="0"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25" xfId="0" applyFont="1" applyFill="1" applyBorder="1" applyAlignment="1" applyProtection="1">
      <alignment vertical="center"/>
      <protection locked="0"/>
    </xf>
    <xf numFmtId="0" fontId="24" fillId="25" borderId="25" xfId="0" applyFont="1" applyFill="1" applyBorder="1" applyAlignment="1" applyProtection="1">
      <alignment horizontal="center" vertical="center"/>
      <protection locked="0"/>
    </xf>
    <xf numFmtId="0" fontId="35" fillId="0" borderId="33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/>
    </xf>
    <xf numFmtId="0" fontId="35" fillId="0" borderId="26" xfId="0" applyFont="1" applyBorder="1" applyAlignment="1" applyProtection="1">
      <alignment horizontal="center" vertical="center"/>
      <protection/>
    </xf>
    <xf numFmtId="0" fontId="37" fillId="0" borderId="0" xfId="58" applyFont="1" applyBorder="1" applyAlignment="1">
      <alignment horizontal="center" vertical="center" readingOrder="2"/>
      <protection/>
    </xf>
    <xf numFmtId="0" fontId="38" fillId="0" borderId="0" xfId="58" applyFont="1" applyAlignment="1">
      <alignment vertical="center"/>
      <protection/>
    </xf>
    <xf numFmtId="0" fontId="22" fillId="0" borderId="36" xfId="58" applyFont="1" applyFill="1" applyBorder="1" applyAlignment="1">
      <alignment horizontal="center" vertical="center" wrapText="1" readingOrder="2"/>
      <protection/>
    </xf>
    <xf numFmtId="0" fontId="22" fillId="0" borderId="37" xfId="58" applyFont="1" applyFill="1" applyBorder="1" applyAlignment="1">
      <alignment horizontal="center" vertical="center" wrapText="1" readingOrder="2"/>
      <protection/>
    </xf>
    <xf numFmtId="0" fontId="22" fillId="0" borderId="38" xfId="58" applyFont="1" applyFill="1" applyBorder="1" applyAlignment="1">
      <alignment horizontal="center" vertical="center" wrapText="1" readingOrder="2"/>
      <protection/>
    </xf>
    <xf numFmtId="0" fontId="22" fillId="0" borderId="39" xfId="58" applyFont="1" applyFill="1" applyBorder="1" applyAlignment="1">
      <alignment horizontal="center" vertical="center" wrapText="1" readingOrder="2"/>
      <protection/>
    </xf>
    <xf numFmtId="0" fontId="24" fillId="0" borderId="0" xfId="58" applyFont="1" applyFill="1" applyBorder="1" applyAlignment="1">
      <alignment horizontal="center" vertical="center" readingOrder="2"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41" fillId="0" borderId="0" xfId="58" applyFont="1" applyFill="1" applyBorder="1" applyAlignment="1">
      <alignment horizontal="center" vertical="center" readingOrder="2"/>
      <protection/>
    </xf>
    <xf numFmtId="0" fontId="0" fillId="0" borderId="0" xfId="58" applyFill="1">
      <alignment/>
      <protection/>
    </xf>
    <xf numFmtId="0" fontId="0" fillId="0" borderId="0" xfId="58">
      <alignment/>
      <protection/>
    </xf>
    <xf numFmtId="0" fontId="0" fillId="0" borderId="0" xfId="58" applyAlignment="1">
      <alignment/>
      <protection/>
    </xf>
    <xf numFmtId="0" fontId="0" fillId="0" borderId="0" xfId="58" applyBorder="1">
      <alignment/>
      <protection/>
    </xf>
    <xf numFmtId="0" fontId="0" fillId="0" borderId="40" xfId="58" applyBorder="1">
      <alignment/>
      <protection/>
    </xf>
    <xf numFmtId="0" fontId="18" fillId="0" borderId="41" xfId="0" applyFont="1" applyBorder="1" applyAlignment="1">
      <alignment horizontal="right" vertical="center"/>
    </xf>
    <xf numFmtId="0" fontId="18" fillId="24" borderId="29" xfId="0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8" fillId="24" borderId="29" xfId="0" applyFont="1" applyFill="1" applyBorder="1" applyAlignment="1" applyProtection="1">
      <alignment horizontal="center" vertical="center" wrapText="1"/>
      <protection/>
    </xf>
    <xf numFmtId="0" fontId="18" fillId="24" borderId="2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18" fillId="25" borderId="32" xfId="0" applyFont="1" applyFill="1" applyBorder="1" applyAlignment="1" applyProtection="1">
      <alignment horizontal="center" vertical="center"/>
      <protection locked="0"/>
    </xf>
    <xf numFmtId="0" fontId="18" fillId="25" borderId="16" xfId="0" applyFont="1" applyFill="1" applyBorder="1" applyAlignment="1" applyProtection="1">
      <alignment horizontal="center" vertical="center"/>
      <protection locked="0"/>
    </xf>
    <xf numFmtId="0" fontId="43" fillId="26" borderId="33" xfId="0" applyFont="1" applyFill="1" applyBorder="1" applyAlignment="1" applyProtection="1">
      <alignment horizontal="center"/>
      <protection locked="0"/>
    </xf>
    <xf numFmtId="0" fontId="42" fillId="26" borderId="33" xfId="0" applyFont="1" applyFill="1" applyBorder="1" applyAlignment="1" applyProtection="1">
      <alignment horizontal="center"/>
      <protection locked="0"/>
    </xf>
    <xf numFmtId="0" fontId="42" fillId="26" borderId="33" xfId="0" applyFont="1" applyFill="1" applyBorder="1" applyAlignment="1" applyProtection="1">
      <alignment horizontal="center" vertical="center"/>
      <protection locked="0"/>
    </xf>
    <xf numFmtId="0" fontId="32" fillId="25" borderId="34" xfId="0" applyFont="1" applyFill="1" applyBorder="1" applyAlignment="1" applyProtection="1">
      <alignment horizontal="center" vertical="center"/>
      <protection locked="0"/>
    </xf>
    <xf numFmtId="0" fontId="43" fillId="26" borderId="17" xfId="0" applyFont="1" applyFill="1" applyBorder="1" applyAlignment="1" applyProtection="1">
      <alignment horizontal="center"/>
      <protection locked="0"/>
    </xf>
    <xf numFmtId="0" fontId="42" fillId="26" borderId="17" xfId="0" applyFont="1" applyFill="1" applyBorder="1" applyAlignment="1" applyProtection="1">
      <alignment horizontal="center"/>
      <protection locked="0"/>
    </xf>
    <xf numFmtId="0" fontId="42" fillId="26" borderId="17" xfId="0" applyFont="1" applyFill="1" applyBorder="1" applyAlignment="1" applyProtection="1">
      <alignment horizontal="center" vertical="center"/>
      <protection locked="0"/>
    </xf>
    <xf numFmtId="0" fontId="32" fillId="25" borderId="35" xfId="0" applyFont="1" applyFill="1" applyBorder="1" applyAlignment="1" applyProtection="1">
      <alignment horizontal="center" vertical="center"/>
      <protection locked="0"/>
    </xf>
    <xf numFmtId="0" fontId="42" fillId="26" borderId="42" xfId="0" applyFont="1" applyFill="1" applyBorder="1" applyAlignment="1" applyProtection="1">
      <alignment horizontal="center"/>
      <protection locked="0"/>
    </xf>
    <xf numFmtId="0" fontId="42" fillId="26" borderId="43" xfId="0" applyFont="1" applyFill="1" applyBorder="1" applyAlignment="1" applyProtection="1">
      <alignment horizontal="center"/>
      <protection locked="0"/>
    </xf>
    <xf numFmtId="0" fontId="0" fillId="25" borderId="44" xfId="0" applyFill="1" applyBorder="1" applyAlignment="1" applyProtection="1">
      <alignment/>
      <protection/>
    </xf>
    <xf numFmtId="0" fontId="32" fillId="25" borderId="45" xfId="0" applyFont="1" applyFill="1" applyBorder="1" applyAlignment="1" applyProtection="1">
      <alignment horizontal="center" vertical="center"/>
      <protection locked="0"/>
    </xf>
    <xf numFmtId="0" fontId="18" fillId="25" borderId="33" xfId="0" applyFont="1" applyFill="1" applyBorder="1" applyAlignment="1" applyProtection="1">
      <alignment horizontal="center" vertical="center"/>
      <protection locked="0"/>
    </xf>
    <xf numFmtId="0" fontId="18" fillId="25" borderId="17" xfId="0" applyFont="1" applyFill="1" applyBorder="1" applyAlignment="1" applyProtection="1">
      <alignment horizontal="center" vertical="center"/>
      <protection locked="0"/>
    </xf>
    <xf numFmtId="178" fontId="18" fillId="24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178" fontId="18" fillId="0" borderId="0" xfId="0" applyNumberFormat="1" applyFont="1" applyBorder="1" applyAlignment="1" applyProtection="1">
      <alignment horizontal="center" vertical="center"/>
      <protection locked="0"/>
    </xf>
    <xf numFmtId="178" fontId="18" fillId="24" borderId="27" xfId="0" applyNumberFormat="1" applyFont="1" applyFill="1" applyBorder="1" applyAlignment="1" applyProtection="1">
      <alignment horizontal="center" vertical="center"/>
      <protection/>
    </xf>
    <xf numFmtId="178" fontId="18" fillId="24" borderId="29" xfId="0" applyNumberFormat="1" applyFont="1" applyFill="1" applyBorder="1" applyAlignment="1" applyProtection="1">
      <alignment horizontal="center" vertical="center"/>
      <protection locked="0"/>
    </xf>
    <xf numFmtId="178" fontId="18" fillId="24" borderId="26" xfId="0" applyNumberFormat="1" applyFont="1" applyFill="1" applyBorder="1" applyAlignment="1" applyProtection="1">
      <alignment horizontal="center" vertical="center"/>
      <protection locked="0"/>
    </xf>
    <xf numFmtId="178" fontId="18" fillId="24" borderId="46" xfId="0" applyNumberFormat="1" applyFont="1" applyFill="1" applyBorder="1" applyAlignment="1" applyProtection="1">
      <alignment horizontal="center" vertical="center"/>
      <protection/>
    </xf>
    <xf numFmtId="0" fontId="45" fillId="24" borderId="16" xfId="0" applyFont="1" applyFill="1" applyBorder="1" applyAlignment="1" applyProtection="1">
      <alignment horizontal="center" vertical="center"/>
      <protection locked="0"/>
    </xf>
    <xf numFmtId="0" fontId="45" fillId="24" borderId="35" xfId="0" applyFont="1" applyFill="1" applyBorder="1" applyAlignment="1" applyProtection="1">
      <alignment horizontal="center" vertical="center"/>
      <protection locked="0"/>
    </xf>
    <xf numFmtId="0" fontId="45" fillId="24" borderId="27" xfId="0" applyFont="1" applyFill="1" applyBorder="1" applyAlignment="1">
      <alignment horizontal="center" vertical="center"/>
    </xf>
    <xf numFmtId="178" fontId="45" fillId="24" borderId="16" xfId="0" applyNumberFormat="1" applyFont="1" applyFill="1" applyBorder="1" applyAlignment="1" applyProtection="1">
      <alignment horizontal="center" vertical="center"/>
      <protection locked="0"/>
    </xf>
    <xf numFmtId="178" fontId="45" fillId="24" borderId="35" xfId="0" applyNumberFormat="1" applyFont="1" applyFill="1" applyBorder="1" applyAlignment="1" applyProtection="1">
      <alignment horizontal="center" vertical="center"/>
      <protection locked="0"/>
    </xf>
    <xf numFmtId="178" fontId="45" fillId="24" borderId="27" xfId="0" applyNumberFormat="1" applyFont="1" applyFill="1" applyBorder="1" applyAlignment="1" applyProtection="1">
      <alignment horizontal="center" vertical="center"/>
      <protection/>
    </xf>
    <xf numFmtId="0" fontId="18" fillId="0" borderId="37" xfId="0" applyFont="1" applyBorder="1" applyAlignment="1">
      <alignment horizontal="right" vertical="center"/>
    </xf>
    <xf numFmtId="1" fontId="45" fillId="24" borderId="35" xfId="0" applyNumberFormat="1" applyFont="1" applyFill="1" applyBorder="1" applyAlignment="1" applyProtection="1">
      <alignment horizontal="center" vertical="center"/>
      <protection locked="0"/>
    </xf>
    <xf numFmtId="0" fontId="45" fillId="24" borderId="32" xfId="0" applyFont="1" applyFill="1" applyBorder="1" applyAlignment="1" applyProtection="1">
      <alignment horizontal="center" vertical="center"/>
      <protection locked="0"/>
    </xf>
    <xf numFmtId="0" fontId="45" fillId="24" borderId="34" xfId="0" applyFont="1" applyFill="1" applyBorder="1" applyAlignment="1" applyProtection="1">
      <alignment horizontal="center" vertical="center"/>
      <protection locked="0"/>
    </xf>
    <xf numFmtId="0" fontId="45" fillId="24" borderId="47" xfId="0" applyFont="1" applyFill="1" applyBorder="1" applyAlignment="1">
      <alignment horizontal="center" vertical="center"/>
    </xf>
    <xf numFmtId="0" fontId="18" fillId="24" borderId="48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 applyProtection="1">
      <alignment horizontal="center" vertical="center"/>
      <protection/>
    </xf>
    <xf numFmtId="0" fontId="18" fillId="24" borderId="28" xfId="0" applyFont="1" applyFill="1" applyBorder="1" applyAlignment="1" applyProtection="1">
      <alignment horizontal="center" vertical="center" wrapText="1"/>
      <protection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18" fillId="24" borderId="28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34" fillId="0" borderId="0" xfId="0" applyFont="1" applyBorder="1" applyAlignment="1" applyProtection="1">
      <alignment horizontal="right" vertical="center"/>
      <protection locked="0"/>
    </xf>
    <xf numFmtId="0" fontId="18" fillId="24" borderId="49" xfId="0" applyFont="1" applyFill="1" applyBorder="1" applyAlignment="1" applyProtection="1">
      <alignment horizontal="center" vertical="center"/>
      <protection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4" xfId="58" applyFont="1" applyBorder="1" applyAlignment="1">
      <alignment horizontal="center" vertical="center" readingOrder="2"/>
      <protection/>
    </xf>
    <xf numFmtId="0" fontId="18" fillId="0" borderId="44" xfId="58" applyFont="1" applyBorder="1" applyAlignment="1">
      <alignment horizontal="center" vertical="center" readingOrder="2"/>
      <protection/>
    </xf>
    <xf numFmtId="0" fontId="18" fillId="0" borderId="33" xfId="58" applyFont="1" applyBorder="1" applyAlignment="1">
      <alignment horizontal="center" vertical="center" readingOrder="2"/>
      <protection/>
    </xf>
    <xf numFmtId="0" fontId="18" fillId="27" borderId="47" xfId="58" applyFont="1" applyFill="1" applyBorder="1" applyAlignment="1">
      <alignment horizontal="center" vertical="center"/>
      <protection/>
    </xf>
    <xf numFmtId="0" fontId="18" fillId="27" borderId="57" xfId="58" applyFont="1" applyFill="1" applyBorder="1" applyAlignment="1">
      <alignment horizontal="center" vertical="center"/>
      <protection/>
    </xf>
    <xf numFmtId="0" fontId="18" fillId="0" borderId="35" xfId="58" applyFont="1" applyBorder="1" applyAlignment="1">
      <alignment horizontal="center" vertical="center" readingOrder="2"/>
      <protection/>
    </xf>
    <xf numFmtId="0" fontId="18" fillId="0" borderId="53" xfId="58" applyFont="1" applyBorder="1" applyAlignment="1">
      <alignment horizontal="center" vertical="center" readingOrder="2"/>
      <protection/>
    </xf>
    <xf numFmtId="0" fontId="18" fillId="0" borderId="45" xfId="58" applyFont="1" applyBorder="1" applyAlignment="1">
      <alignment horizontal="center" vertical="center" readingOrder="2"/>
      <protection/>
    </xf>
    <xf numFmtId="0" fontId="18" fillId="0" borderId="43" xfId="58" applyFont="1" applyBorder="1" applyAlignment="1">
      <alignment horizontal="center" vertical="center" readingOrder="2"/>
      <protection/>
    </xf>
    <xf numFmtId="1" fontId="18" fillId="0" borderId="35" xfId="58" applyNumberFormat="1" applyFont="1" applyBorder="1" applyAlignment="1">
      <alignment horizontal="center" vertical="center" readingOrder="2"/>
      <protection/>
    </xf>
    <xf numFmtId="1" fontId="18" fillId="0" borderId="26" xfId="58" applyNumberFormat="1" applyFont="1" applyBorder="1" applyAlignment="1">
      <alignment horizontal="center" vertical="center" readingOrder="2"/>
      <protection/>
    </xf>
    <xf numFmtId="0" fontId="18" fillId="0" borderId="46" xfId="58" applyFont="1" applyBorder="1" applyAlignment="1">
      <alignment horizontal="center" vertical="center" readingOrder="2"/>
      <protection/>
    </xf>
    <xf numFmtId="0" fontId="18" fillId="0" borderId="58" xfId="58" applyFont="1" applyBorder="1" applyAlignment="1">
      <alignment horizontal="center" vertical="center" readingOrder="2"/>
      <protection/>
    </xf>
    <xf numFmtId="0" fontId="18" fillId="0" borderId="30" xfId="58" applyFont="1" applyBorder="1" applyAlignment="1">
      <alignment horizontal="center" vertical="center" readingOrder="2"/>
      <protection/>
    </xf>
    <xf numFmtId="0" fontId="18" fillId="0" borderId="49" xfId="58" applyFont="1" applyBorder="1" applyAlignment="1">
      <alignment horizontal="center" vertical="center" readingOrder="2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25" borderId="29" xfId="0" applyFont="1" applyFill="1" applyBorder="1" applyAlignment="1" applyProtection="1">
      <alignment horizontal="center" vertical="center"/>
      <protection locked="0"/>
    </xf>
    <xf numFmtId="178" fontId="45" fillId="24" borderId="32" xfId="0" applyNumberFormat="1" applyFont="1" applyFill="1" applyBorder="1" applyAlignment="1" applyProtection="1">
      <alignment horizontal="center" vertical="center"/>
      <protection locked="0"/>
    </xf>
    <xf numFmtId="178" fontId="45" fillId="24" borderId="34" xfId="0" applyNumberFormat="1" applyFont="1" applyFill="1" applyBorder="1" applyAlignment="1" applyProtection="1">
      <alignment horizontal="center" vertical="center"/>
      <protection locked="0"/>
    </xf>
    <xf numFmtId="178" fontId="45" fillId="24" borderId="47" xfId="0" applyNumberFormat="1" applyFont="1" applyFill="1" applyBorder="1" applyAlignment="1" applyProtection="1">
      <alignment horizontal="center" vertical="center"/>
      <protection/>
    </xf>
    <xf numFmtId="178" fontId="45" fillId="24" borderId="45" xfId="0" applyNumberFormat="1" applyFont="1" applyFill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59" xfId="0" applyFont="1" applyBorder="1" applyAlignment="1" applyProtection="1">
      <alignment horizontal="center" vertical="center"/>
      <protection locked="0"/>
    </xf>
    <xf numFmtId="0" fontId="43" fillId="26" borderId="30" xfId="0" applyFont="1" applyFill="1" applyBorder="1" applyAlignment="1" applyProtection="1">
      <alignment horizontal="center"/>
      <protection locked="0"/>
    </xf>
    <xf numFmtId="0" fontId="46" fillId="25" borderId="36" xfId="0" applyFont="1" applyFill="1" applyBorder="1" applyAlignment="1" applyProtection="1">
      <alignment horizontal="center" vertical="center"/>
      <protection locked="0"/>
    </xf>
    <xf numFmtId="0" fontId="18" fillId="25" borderId="36" xfId="0" applyFont="1" applyFill="1" applyBorder="1" applyAlignment="1" applyProtection="1">
      <alignment horizontal="center" vertical="center"/>
      <protection locked="0"/>
    </xf>
    <xf numFmtId="0" fontId="32" fillId="25" borderId="36" xfId="0" applyFont="1" applyFill="1" applyBorder="1" applyAlignment="1" applyProtection="1">
      <alignment horizontal="center" vertical="center"/>
      <protection locked="0"/>
    </xf>
    <xf numFmtId="0" fontId="32" fillId="25" borderId="26" xfId="0" applyFont="1" applyFill="1" applyBorder="1" applyAlignment="1" applyProtection="1">
      <alignment horizontal="center" vertical="center"/>
      <protection locked="0"/>
    </xf>
    <xf numFmtId="0" fontId="49" fillId="0" borderId="60" xfId="0" applyFont="1" applyBorder="1" applyAlignment="1" applyProtection="1">
      <alignment horizontal="center" vertical="center" shrinkToFit="1"/>
      <protection locked="0"/>
    </xf>
    <xf numFmtId="0" fontId="47" fillId="25" borderId="0" xfId="0" applyFont="1" applyFill="1" applyBorder="1" applyAlignment="1" applyProtection="1">
      <alignment vertical="center"/>
      <protection/>
    </xf>
    <xf numFmtId="0" fontId="51" fillId="25" borderId="0" xfId="0" applyFont="1" applyFill="1" applyBorder="1" applyAlignment="1" applyProtection="1">
      <alignment vertical="center"/>
      <protection/>
    </xf>
    <xf numFmtId="178" fontId="0" fillId="0" borderId="0" xfId="0" applyNumberFormat="1" applyAlignment="1">
      <alignment/>
    </xf>
    <xf numFmtId="0" fontId="34" fillId="25" borderId="25" xfId="0" applyFont="1" applyFill="1" applyBorder="1" applyAlignment="1" applyProtection="1">
      <alignment horizontal="center" vertical="center"/>
      <protection/>
    </xf>
    <xf numFmtId="0" fontId="34" fillId="0" borderId="25" xfId="0" applyFont="1" applyBorder="1" applyAlignment="1" applyProtection="1">
      <alignment vertical="center"/>
      <protection/>
    </xf>
    <xf numFmtId="0" fontId="18" fillId="25" borderId="16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 applyProtection="1">
      <alignment horizontal="right" vertical="center"/>
      <protection locked="0"/>
    </xf>
    <xf numFmtId="178" fontId="45" fillId="26" borderId="16" xfId="0" applyNumberFormat="1" applyFont="1" applyFill="1" applyBorder="1" applyAlignment="1" applyProtection="1">
      <alignment horizontal="center" vertical="center"/>
      <protection locked="0"/>
    </xf>
    <xf numFmtId="178" fontId="45" fillId="26" borderId="35" xfId="0" applyNumberFormat="1" applyFont="1" applyFill="1" applyBorder="1" applyAlignment="1" applyProtection="1">
      <alignment horizontal="center" vertical="center"/>
      <protection locked="0"/>
    </xf>
    <xf numFmtId="0" fontId="45" fillId="0" borderId="57" xfId="0" applyFont="1" applyBorder="1" applyAlignment="1">
      <alignment horizontal="center" vertical="center"/>
    </xf>
    <xf numFmtId="178" fontId="45" fillId="24" borderId="15" xfId="0" applyNumberFormat="1" applyFont="1" applyFill="1" applyBorder="1" applyAlignment="1" applyProtection="1">
      <alignment horizontal="center" vertical="center"/>
      <protection/>
    </xf>
    <xf numFmtId="1" fontId="45" fillId="0" borderId="47" xfId="0" applyNumberFormat="1" applyFont="1" applyBorder="1" applyAlignment="1" applyProtection="1">
      <alignment horizontal="center" vertical="center"/>
      <protection locked="0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178" fontId="45" fillId="24" borderId="35" xfId="0" applyNumberFormat="1" applyFont="1" applyFill="1" applyBorder="1" applyAlignment="1" applyProtection="1">
      <alignment horizontal="center" vertical="center"/>
      <protection/>
    </xf>
    <xf numFmtId="1" fontId="45" fillId="0" borderId="53" xfId="0" applyNumberFormat="1" applyFont="1" applyBorder="1" applyAlignment="1" applyProtection="1">
      <alignment horizontal="center" vertical="center"/>
      <protection locked="0"/>
    </xf>
    <xf numFmtId="178" fontId="45" fillId="0" borderId="61" xfId="0" applyNumberFormat="1" applyFont="1" applyBorder="1" applyAlignment="1">
      <alignment horizontal="center" vertical="center"/>
    </xf>
    <xf numFmtId="178" fontId="45" fillId="0" borderId="62" xfId="0" applyNumberFormat="1" applyFont="1" applyBorder="1" applyAlignment="1">
      <alignment horizontal="center" vertical="center"/>
    </xf>
    <xf numFmtId="0" fontId="45" fillId="24" borderId="16" xfId="0" applyFont="1" applyFill="1" applyBorder="1" applyAlignment="1">
      <alignment horizontal="center" vertical="center"/>
    </xf>
    <xf numFmtId="1" fontId="45" fillId="24" borderId="35" xfId="0" applyNumberFormat="1" applyFont="1" applyFill="1" applyBorder="1" applyAlignment="1" applyProtection="1">
      <alignment horizontal="center" vertical="center"/>
      <protection/>
    </xf>
    <xf numFmtId="178" fontId="45" fillId="26" borderId="22" xfId="0" applyNumberFormat="1" applyFont="1" applyFill="1" applyBorder="1" applyAlignment="1" applyProtection="1">
      <alignment horizontal="center" vertical="center"/>
      <protection locked="0"/>
    </xf>
    <xf numFmtId="178" fontId="45" fillId="0" borderId="16" xfId="0" applyNumberFormat="1" applyFont="1" applyFill="1" applyBorder="1" applyAlignment="1" applyProtection="1">
      <alignment horizontal="center" vertical="center"/>
      <protection locked="0"/>
    </xf>
    <xf numFmtId="0" fontId="32" fillId="25" borderId="20" xfId="0" applyFont="1" applyFill="1" applyBorder="1" applyAlignment="1" applyProtection="1">
      <alignment horizontal="center" vertical="center"/>
      <protection locked="0"/>
    </xf>
    <xf numFmtId="0" fontId="37" fillId="0" borderId="61" xfId="58" applyFont="1" applyBorder="1" applyAlignment="1">
      <alignment horizontal="center" vertical="center" readingOrder="2"/>
      <protection/>
    </xf>
    <xf numFmtId="1" fontId="37" fillId="0" borderId="61" xfId="58" applyNumberFormat="1" applyFont="1" applyBorder="1" applyAlignment="1">
      <alignment horizontal="center" vertical="center" readingOrder="2"/>
      <protection/>
    </xf>
    <xf numFmtId="1" fontId="45" fillId="24" borderId="13" xfId="0" applyNumberFormat="1" applyFont="1" applyFill="1" applyBorder="1" applyAlignment="1">
      <alignment horizontal="center" vertical="center"/>
    </xf>
    <xf numFmtId="1" fontId="45" fillId="24" borderId="16" xfId="0" applyNumberFormat="1" applyFont="1" applyFill="1" applyBorder="1" applyAlignment="1">
      <alignment horizontal="center" vertical="center"/>
    </xf>
    <xf numFmtId="0" fontId="18" fillId="0" borderId="17" xfId="58" applyFont="1" applyBorder="1" applyAlignment="1" applyProtection="1">
      <alignment horizontal="center" vertical="center"/>
      <protection locked="0"/>
    </xf>
    <xf numFmtId="0" fontId="18" fillId="0" borderId="35" xfId="58" applyFont="1" applyBorder="1" applyAlignment="1" applyProtection="1">
      <alignment horizontal="center" vertical="center"/>
      <protection locked="0"/>
    </xf>
    <xf numFmtId="1" fontId="37" fillId="0" borderId="63" xfId="58" applyNumberFormat="1" applyFont="1" applyBorder="1" applyAlignment="1">
      <alignment horizontal="center" vertical="center" readingOrder="2"/>
      <protection/>
    </xf>
    <xf numFmtId="0" fontId="18" fillId="0" borderId="19" xfId="58" applyFont="1" applyBorder="1" applyAlignment="1" applyProtection="1">
      <alignment horizontal="center" vertical="center"/>
      <protection locked="0"/>
    </xf>
    <xf numFmtId="0" fontId="18" fillId="0" borderId="20" xfId="58" applyFont="1" applyBorder="1" applyAlignment="1" applyProtection="1">
      <alignment horizontal="center" vertical="center"/>
      <protection locked="0"/>
    </xf>
    <xf numFmtId="180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right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horizontal="center" vertical="center"/>
    </xf>
    <xf numFmtId="180" fontId="18" fillId="25" borderId="36" xfId="0" applyNumberFormat="1" applyFont="1" applyFill="1" applyBorder="1" applyAlignment="1" applyProtection="1">
      <alignment horizontal="center" vertical="center"/>
      <protection locked="0"/>
    </xf>
    <xf numFmtId="2" fontId="18" fillId="0" borderId="14" xfId="0" applyNumberFormat="1" applyFont="1" applyBorder="1" applyAlignment="1" applyProtection="1">
      <alignment horizontal="center" vertical="center"/>
      <protection locked="0"/>
    </xf>
    <xf numFmtId="2" fontId="18" fillId="0" borderId="15" xfId="0" applyNumberFormat="1" applyFont="1" applyBorder="1" applyAlignment="1" applyProtection="1">
      <alignment horizontal="center" vertical="center"/>
      <protection locked="0"/>
    </xf>
    <xf numFmtId="0" fontId="26" fillId="25" borderId="30" xfId="0" applyFont="1" applyFill="1" applyBorder="1" applyAlignment="1" applyProtection="1">
      <alignment horizontal="center"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0" borderId="33" xfId="0" applyNumberFormat="1" applyFont="1" applyBorder="1" applyAlignment="1">
      <alignment horizontal="center" vertical="center"/>
    </xf>
    <xf numFmtId="1" fontId="18" fillId="0" borderId="57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 applyProtection="1">
      <alignment horizontal="center" vertical="center"/>
      <protection hidden="1"/>
    </xf>
    <xf numFmtId="1" fontId="18" fillId="0" borderId="11" xfId="0" applyNumberFormat="1" applyFont="1" applyBorder="1" applyAlignment="1" applyProtection="1">
      <alignment horizontal="center" vertical="center"/>
      <protection hidden="1"/>
    </xf>
    <xf numFmtId="1" fontId="18" fillId="0" borderId="17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 applyProtection="1">
      <alignment horizontal="center" vertical="center"/>
      <protection locked="0"/>
    </xf>
    <xf numFmtId="1" fontId="53" fillId="0" borderId="64" xfId="0" applyNumberFormat="1" applyFont="1" applyBorder="1" applyAlignment="1" applyProtection="1">
      <alignment horizontal="center" vertical="center"/>
      <protection locked="0"/>
    </xf>
    <xf numFmtId="178" fontId="53" fillId="0" borderId="64" xfId="0" applyNumberFormat="1" applyFont="1" applyBorder="1" applyAlignment="1" applyProtection="1">
      <alignment horizontal="center" vertical="center"/>
      <protection locked="0"/>
    </xf>
    <xf numFmtId="0" fontId="53" fillId="0" borderId="64" xfId="0" applyFont="1" applyBorder="1" applyAlignment="1" applyProtection="1">
      <alignment horizontal="center" vertical="center"/>
      <protection locked="0"/>
    </xf>
    <xf numFmtId="0" fontId="53" fillId="0" borderId="65" xfId="0" applyFont="1" applyBorder="1" applyAlignment="1" applyProtection="1">
      <alignment horizontal="center" vertical="center"/>
      <protection locked="0"/>
    </xf>
    <xf numFmtId="1" fontId="53" fillId="0" borderId="17" xfId="0" applyNumberFormat="1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59" xfId="0" applyFont="1" applyBorder="1" applyAlignment="1" applyProtection="1">
      <alignment horizontal="center" vertical="center"/>
      <protection locked="0"/>
    </xf>
    <xf numFmtId="0" fontId="44" fillId="0" borderId="34" xfId="58" applyFont="1" applyBorder="1" applyAlignment="1">
      <alignment horizontal="center" vertical="center" readingOrder="2"/>
      <protection/>
    </xf>
    <xf numFmtId="178" fontId="45" fillId="0" borderId="66" xfId="0" applyNumberFormat="1" applyFont="1" applyBorder="1" applyAlignment="1">
      <alignment horizontal="center" vertical="center"/>
    </xf>
    <xf numFmtId="180" fontId="18" fillId="0" borderId="15" xfId="0" applyNumberFormat="1" applyFont="1" applyBorder="1" applyAlignment="1" applyProtection="1">
      <alignment horizontal="center" vertical="center"/>
      <protection locked="0"/>
    </xf>
    <xf numFmtId="0" fontId="33" fillId="28" borderId="51" xfId="0" applyFont="1" applyFill="1" applyBorder="1" applyAlignment="1">
      <alignment horizontal="center" vertical="center"/>
    </xf>
    <xf numFmtId="0" fontId="52" fillId="25" borderId="25" xfId="0" applyFont="1" applyFill="1" applyBorder="1" applyAlignment="1" applyProtection="1">
      <alignment vertical="center"/>
      <protection/>
    </xf>
    <xf numFmtId="1" fontId="50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30" xfId="58" applyFont="1" applyBorder="1" applyAlignment="1">
      <alignment horizontal="center" vertical="center" readingOrder="1"/>
      <protection/>
    </xf>
    <xf numFmtId="2" fontId="18" fillId="0" borderId="30" xfId="58" applyNumberFormat="1" applyFont="1" applyBorder="1" applyAlignment="1">
      <alignment horizontal="center" vertical="center" readingOrder="2"/>
      <protection/>
    </xf>
    <xf numFmtId="0" fontId="0" fillId="29" borderId="0" xfId="58" applyFont="1" applyFill="1">
      <alignment/>
      <protection/>
    </xf>
    <xf numFmtId="0" fontId="39" fillId="0" borderId="67" xfId="58" applyFont="1" applyFill="1" applyBorder="1" applyAlignment="1">
      <alignment vertical="center" readingOrder="2"/>
      <protection/>
    </xf>
    <xf numFmtId="0" fontId="41" fillId="0" borderId="67" xfId="58" applyFont="1" applyFill="1" applyBorder="1" applyAlignment="1">
      <alignment vertical="center" readingOrder="2"/>
      <protection/>
    </xf>
    <xf numFmtId="0" fontId="37" fillId="29" borderId="53" xfId="58" applyFont="1" applyFill="1" applyBorder="1" applyAlignment="1">
      <alignment horizontal="center" vertical="center" readingOrder="2"/>
      <protection/>
    </xf>
    <xf numFmtId="178" fontId="37" fillId="29" borderId="53" xfId="58" applyNumberFormat="1" applyFont="1" applyFill="1" applyBorder="1" applyAlignment="1">
      <alignment horizontal="center" vertical="center" readingOrder="2"/>
      <protection/>
    </xf>
    <xf numFmtId="1" fontId="37" fillId="29" borderId="46" xfId="58" applyNumberFormat="1" applyFont="1" applyFill="1" applyBorder="1" applyAlignment="1">
      <alignment horizontal="center" vertical="center" readingOrder="2"/>
      <protection/>
    </xf>
    <xf numFmtId="0" fontId="37" fillId="0" borderId="61" xfId="58" applyFont="1" applyFill="1" applyBorder="1" applyAlignment="1">
      <alignment horizontal="center" vertical="center" readingOrder="2"/>
      <protection/>
    </xf>
    <xf numFmtId="1" fontId="37" fillId="0" borderId="61" xfId="58" applyNumberFormat="1" applyFont="1" applyFill="1" applyBorder="1" applyAlignment="1">
      <alignment horizontal="center" vertical="center" readingOrder="2"/>
      <protection/>
    </xf>
    <xf numFmtId="178" fontId="37" fillId="0" borderId="61" xfId="58" applyNumberFormat="1" applyFont="1" applyFill="1" applyBorder="1" applyAlignment="1">
      <alignment horizontal="center" vertical="center" readingOrder="2"/>
      <protection/>
    </xf>
    <xf numFmtId="1" fontId="37" fillId="0" borderId="63" xfId="58" applyNumberFormat="1" applyFont="1" applyFill="1" applyBorder="1" applyAlignment="1">
      <alignment horizontal="center" vertical="center" readingOrder="2"/>
      <protection/>
    </xf>
    <xf numFmtId="1" fontId="45" fillId="24" borderId="26" xfId="0" applyNumberFormat="1" applyFont="1" applyFill="1" applyBorder="1" applyAlignment="1" applyProtection="1">
      <alignment horizontal="center" vertical="center"/>
      <protection locked="0"/>
    </xf>
    <xf numFmtId="178" fontId="18" fillId="24" borderId="35" xfId="0" applyNumberFormat="1" applyFont="1" applyFill="1" applyBorder="1" applyAlignment="1" applyProtection="1">
      <alignment horizontal="center" vertical="center"/>
      <protection locked="0"/>
    </xf>
    <xf numFmtId="1" fontId="18" fillId="24" borderId="35" xfId="0" applyNumberFormat="1" applyFont="1" applyFill="1" applyBorder="1" applyAlignment="1" applyProtection="1">
      <alignment horizontal="center" vertical="center"/>
      <protection locked="0"/>
    </xf>
    <xf numFmtId="1" fontId="18" fillId="0" borderId="53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18" fillId="0" borderId="29" xfId="0" applyNumberFormat="1" applyFont="1" applyFill="1" applyBorder="1" applyAlignment="1" applyProtection="1">
      <alignment horizontal="center" vertical="center"/>
      <protection locked="0"/>
    </xf>
    <xf numFmtId="178" fontId="18" fillId="26" borderId="26" xfId="0" applyNumberFormat="1" applyFont="1" applyFill="1" applyBorder="1" applyAlignment="1" applyProtection="1">
      <alignment horizontal="center" vertical="center"/>
      <protection locked="0"/>
    </xf>
    <xf numFmtId="178" fontId="18" fillId="26" borderId="29" xfId="0" applyNumberFormat="1" applyFont="1" applyFill="1" applyBorder="1" applyAlignment="1" applyProtection="1">
      <alignment horizontal="center" vertical="center"/>
      <protection locked="0"/>
    </xf>
    <xf numFmtId="178" fontId="18" fillId="26" borderId="24" xfId="0" applyNumberFormat="1" applyFont="1" applyFill="1" applyBorder="1" applyAlignment="1" applyProtection="1">
      <alignment horizontal="center" vertical="center"/>
      <protection locked="0"/>
    </xf>
    <xf numFmtId="0" fontId="18" fillId="24" borderId="29" xfId="0" applyFont="1" applyFill="1" applyBorder="1" applyAlignment="1">
      <alignment horizontal="center" vertical="center"/>
    </xf>
    <xf numFmtId="1" fontId="18" fillId="24" borderId="26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Border="1" applyAlignment="1" applyProtection="1">
      <alignment horizontal="center" vertical="center"/>
      <protection locked="0"/>
    </xf>
    <xf numFmtId="0" fontId="18" fillId="30" borderId="16" xfId="0" applyFont="1" applyFill="1" applyBorder="1" applyAlignment="1">
      <alignment horizontal="right" vertical="center"/>
    </xf>
    <xf numFmtId="0" fontId="18" fillId="30" borderId="17" xfId="58" applyFont="1" applyFill="1" applyBorder="1" applyAlignment="1" applyProtection="1">
      <alignment horizontal="center" vertical="center"/>
      <protection locked="0"/>
    </xf>
    <xf numFmtId="0" fontId="18" fillId="30" borderId="35" xfId="58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33" fillId="0" borderId="25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18" fillId="24" borderId="69" xfId="0" applyFont="1" applyFill="1" applyBorder="1" applyAlignment="1" applyProtection="1">
      <alignment horizontal="center" vertical="center"/>
      <protection/>
    </xf>
    <xf numFmtId="0" fontId="18" fillId="24" borderId="31" xfId="0" applyFont="1" applyFill="1" applyBorder="1" applyAlignment="1" applyProtection="1">
      <alignment horizontal="center" vertical="center"/>
      <protection/>
    </xf>
    <xf numFmtId="0" fontId="18" fillId="24" borderId="70" xfId="0" applyFont="1" applyFill="1" applyBorder="1" applyAlignment="1" applyProtection="1">
      <alignment horizontal="center" vertical="center"/>
      <protection/>
    </xf>
    <xf numFmtId="0" fontId="18" fillId="24" borderId="10" xfId="0" applyFont="1" applyFill="1" applyBorder="1" applyAlignment="1" applyProtection="1">
      <alignment horizontal="center" vertical="center"/>
      <protection/>
    </xf>
    <xf numFmtId="0" fontId="18" fillId="24" borderId="11" xfId="0" applyFont="1" applyFill="1" applyBorder="1" applyAlignment="1" applyProtection="1">
      <alignment horizontal="center" vertical="center"/>
      <protection/>
    </xf>
    <xf numFmtId="0" fontId="18" fillId="24" borderId="12" xfId="0" applyFont="1" applyFill="1" applyBorder="1" applyAlignment="1" applyProtection="1">
      <alignment horizontal="center" vertical="center"/>
      <protection/>
    </xf>
    <xf numFmtId="0" fontId="18" fillId="24" borderId="71" xfId="0" applyFont="1" applyFill="1" applyBorder="1" applyAlignment="1" applyProtection="1">
      <alignment horizontal="center" vertical="center"/>
      <protection/>
    </xf>
    <xf numFmtId="0" fontId="18" fillId="24" borderId="72" xfId="0" applyFont="1" applyFill="1" applyBorder="1" applyAlignment="1" applyProtection="1">
      <alignment horizontal="center" vertical="center"/>
      <protection/>
    </xf>
    <xf numFmtId="0" fontId="18" fillId="24" borderId="73" xfId="0" applyFont="1" applyFill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right" vertical="top" wrapText="1"/>
    </xf>
    <xf numFmtId="0" fontId="18" fillId="24" borderId="32" xfId="0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 applyProtection="1">
      <alignment horizontal="center" vertical="center" wrapText="1"/>
      <protection/>
    </xf>
    <xf numFmtId="0" fontId="18" fillId="0" borderId="74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24" borderId="33" xfId="0" applyFont="1" applyFill="1" applyBorder="1" applyAlignment="1" applyProtection="1">
      <alignment horizontal="center" vertical="center"/>
      <protection/>
    </xf>
    <xf numFmtId="0" fontId="18" fillId="24" borderId="42" xfId="0" applyFont="1" applyFill="1" applyBorder="1" applyAlignment="1" applyProtection="1">
      <alignment horizontal="center" vertical="center"/>
      <protection/>
    </xf>
    <xf numFmtId="0" fontId="26" fillId="25" borderId="34" xfId="0" applyFont="1" applyFill="1" applyBorder="1" applyAlignment="1" applyProtection="1">
      <alignment horizontal="center" vertical="center" wrapText="1"/>
      <protection locked="0"/>
    </xf>
    <xf numFmtId="0" fontId="26" fillId="25" borderId="35" xfId="0" applyFont="1" applyFill="1" applyBorder="1" applyAlignment="1" applyProtection="1">
      <alignment horizontal="center" vertical="center" wrapText="1"/>
      <protection locked="0"/>
    </xf>
    <xf numFmtId="0" fontId="26" fillId="25" borderId="26" xfId="0" applyFont="1" applyFill="1" applyBorder="1" applyAlignment="1" applyProtection="1">
      <alignment horizontal="center" vertical="center" wrapText="1"/>
      <protection locked="0"/>
    </xf>
    <xf numFmtId="0" fontId="26" fillId="25" borderId="33" xfId="0" applyFont="1" applyFill="1" applyBorder="1" applyAlignment="1" applyProtection="1">
      <alignment horizontal="center" vertical="center"/>
      <protection locked="0"/>
    </xf>
    <xf numFmtId="0" fontId="26" fillId="25" borderId="33" xfId="0" applyFont="1" applyFill="1" applyBorder="1" applyAlignment="1" applyProtection="1">
      <alignment horizontal="center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 wrapText="1"/>
      <protection locked="0"/>
    </xf>
    <xf numFmtId="0" fontId="26" fillId="25" borderId="30" xfId="0" applyFont="1" applyFill="1" applyBorder="1" applyAlignment="1" applyProtection="1">
      <alignment horizontal="center" vertical="center" wrapText="1"/>
      <protection locked="0"/>
    </xf>
    <xf numFmtId="0" fontId="18" fillId="25" borderId="32" xfId="0" applyFont="1" applyFill="1" applyBorder="1" applyAlignment="1" applyProtection="1">
      <alignment horizontal="center" vertical="center"/>
      <protection locked="0"/>
    </xf>
    <xf numFmtId="0" fontId="18" fillId="25" borderId="16" xfId="0" applyFont="1" applyFill="1" applyBorder="1" applyAlignment="1" applyProtection="1">
      <alignment horizontal="center" vertical="center"/>
      <protection locked="0"/>
    </xf>
    <xf numFmtId="0" fontId="18" fillId="25" borderId="29" xfId="0" applyFont="1" applyFill="1" applyBorder="1" applyAlignment="1" applyProtection="1">
      <alignment horizontal="center" vertical="center"/>
      <protection locked="0"/>
    </xf>
    <xf numFmtId="0" fontId="49" fillId="0" borderId="75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76" xfId="0" applyFont="1" applyBorder="1" applyAlignment="1" applyProtection="1">
      <alignment horizontal="center" vertical="center" wrapText="1"/>
      <protection locked="0"/>
    </xf>
    <xf numFmtId="0" fontId="49" fillId="0" borderId="59" xfId="0" applyFont="1" applyBorder="1" applyAlignment="1" applyProtection="1">
      <alignment horizontal="center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26" fillId="25" borderId="30" xfId="0" applyFont="1" applyFill="1" applyBorder="1" applyAlignment="1" applyProtection="1">
      <alignment horizontal="center" vertical="center"/>
      <protection locked="0"/>
    </xf>
    <xf numFmtId="0" fontId="49" fillId="0" borderId="77" xfId="0" applyFont="1" applyBorder="1" applyAlignment="1" applyProtection="1">
      <alignment horizontal="center" vertical="center" wrapText="1"/>
      <protection locked="0"/>
    </xf>
    <xf numFmtId="0" fontId="49" fillId="0" borderId="60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31" fillId="22" borderId="0" xfId="0" applyFont="1" applyFill="1" applyBorder="1" applyAlignment="1" applyProtection="1">
      <alignment horizontal="right" vertical="top" wrapText="1"/>
      <protection locked="0"/>
    </xf>
    <xf numFmtId="0" fontId="30" fillId="22" borderId="0" xfId="0" applyFont="1" applyFill="1" applyBorder="1" applyAlignment="1" applyProtection="1">
      <alignment horizontal="right" vertical="top" wrapText="1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65" fillId="0" borderId="0" xfId="0" applyFont="1" applyBorder="1" applyAlignment="1">
      <alignment horizontal="right" vertical="top" wrapText="1"/>
    </xf>
    <xf numFmtId="0" fontId="65" fillId="0" borderId="0" xfId="0" applyFont="1" applyAlignment="1">
      <alignment horizontal="right" vertical="center"/>
    </xf>
    <xf numFmtId="0" fontId="22" fillId="0" borderId="0" xfId="0" applyFont="1" applyBorder="1" applyAlignment="1" applyProtection="1">
      <alignment horizontal="center" vertical="center" wrapText="1"/>
      <protection/>
    </xf>
    <xf numFmtId="0" fontId="33" fillId="0" borderId="25" xfId="0" applyFont="1" applyBorder="1" applyAlignment="1">
      <alignment horizontal="center" vertical="center" wrapText="1"/>
    </xf>
    <xf numFmtId="0" fontId="48" fillId="0" borderId="17" xfId="58" applyFont="1" applyBorder="1" applyAlignment="1">
      <alignment horizontal="center" vertical="center" readingOrder="2"/>
      <protection/>
    </xf>
    <xf numFmtId="0" fontId="52" fillId="0" borderId="79" xfId="58" applyFont="1" applyFill="1" applyBorder="1" applyAlignment="1">
      <alignment horizontal="center" vertical="center" wrapText="1" readingOrder="2"/>
      <protection/>
    </xf>
    <xf numFmtId="0" fontId="52" fillId="0" borderId="28" xfId="58" applyFont="1" applyFill="1" applyBorder="1" applyAlignment="1">
      <alignment horizontal="center" vertical="center" wrapText="1" readingOrder="2"/>
      <protection/>
    </xf>
    <xf numFmtId="0" fontId="33" fillId="0" borderId="54" xfId="58" applyFont="1" applyFill="1" applyBorder="1" applyAlignment="1">
      <alignment horizontal="center" vertical="center" wrapText="1" readingOrder="2"/>
      <protection/>
    </xf>
    <xf numFmtId="0" fontId="33" fillId="0" borderId="36" xfId="58" applyFont="1" applyFill="1" applyBorder="1" applyAlignment="1">
      <alignment horizontal="center" vertical="center" wrapText="1" readingOrder="2"/>
      <protection/>
    </xf>
    <xf numFmtId="0" fontId="33" fillId="0" borderId="70" xfId="58" applyFont="1" applyFill="1" applyBorder="1" applyAlignment="1">
      <alignment horizontal="center" vertical="center" wrapText="1" readingOrder="2"/>
      <protection/>
    </xf>
    <xf numFmtId="0" fontId="33" fillId="0" borderId="80" xfId="58" applyFont="1" applyFill="1" applyBorder="1" applyAlignment="1">
      <alignment horizontal="center" vertical="center" wrapText="1" readingOrder="2"/>
      <protection/>
    </xf>
    <xf numFmtId="0" fontId="48" fillId="0" borderId="55" xfId="58" applyFont="1" applyBorder="1" applyAlignment="1">
      <alignment horizontal="center" vertical="center" textRotation="90" wrapText="1"/>
      <protection/>
    </xf>
    <xf numFmtId="0" fontId="48" fillId="0" borderId="68" xfId="58" applyFont="1" applyBorder="1" applyAlignment="1">
      <alignment horizontal="center" vertical="center" textRotation="90" wrapText="1"/>
      <protection/>
    </xf>
    <xf numFmtId="0" fontId="48" fillId="0" borderId="37" xfId="58" applyFont="1" applyBorder="1" applyAlignment="1">
      <alignment horizontal="center" vertical="center" textRotation="90" wrapText="1"/>
      <protection/>
    </xf>
    <xf numFmtId="0" fontId="27" fillId="0" borderId="55" xfId="58" applyFont="1" applyFill="1" applyBorder="1" applyAlignment="1">
      <alignment horizontal="center" vertical="center" readingOrder="2"/>
      <protection/>
    </xf>
    <xf numFmtId="0" fontId="27" fillId="0" borderId="37" xfId="58" applyFont="1" applyFill="1" applyBorder="1" applyAlignment="1">
      <alignment horizontal="center" vertical="center" readingOrder="2"/>
      <protection/>
    </xf>
    <xf numFmtId="0" fontId="48" fillId="0" borderId="33" xfId="58" applyFont="1" applyBorder="1" applyAlignment="1">
      <alignment horizontal="center" vertical="center" readingOrder="2"/>
      <protection/>
    </xf>
    <xf numFmtId="0" fontId="48" fillId="0" borderId="30" xfId="58" applyFont="1" applyBorder="1" applyAlignment="1">
      <alignment horizontal="center" vertical="center" readingOrder="2"/>
      <protection/>
    </xf>
    <xf numFmtId="0" fontId="48" fillId="0" borderId="49" xfId="58" applyFont="1" applyBorder="1" applyAlignment="1">
      <alignment horizontal="center" vertical="center" readingOrder="2"/>
      <protection/>
    </xf>
    <xf numFmtId="0" fontId="37" fillId="0" borderId="0" xfId="58" applyFont="1" applyBorder="1" applyAlignment="1">
      <alignment horizontal="center" vertical="center" readingOrder="2"/>
      <protection/>
    </xf>
    <xf numFmtId="0" fontId="36" fillId="0" borderId="25" xfId="58" applyFont="1" applyBorder="1" applyAlignment="1">
      <alignment horizontal="center" vertical="center" readingOrder="2"/>
      <protection/>
    </xf>
    <xf numFmtId="0" fontId="36" fillId="0" borderId="0" xfId="58" applyFont="1" applyBorder="1" applyAlignment="1">
      <alignment horizontal="center" vertical="center" readingOrder="2"/>
      <protection/>
    </xf>
    <xf numFmtId="0" fontId="52" fillId="0" borderId="70" xfId="58" applyFont="1" applyFill="1" applyBorder="1" applyAlignment="1">
      <alignment horizontal="center" vertical="center" wrapText="1" readingOrder="2"/>
      <protection/>
    </xf>
    <xf numFmtId="0" fontId="52" fillId="0" borderId="80" xfId="58" applyFont="1" applyFill="1" applyBorder="1" applyAlignment="1">
      <alignment horizontal="center" vertical="center" wrapText="1" readingOrder="2"/>
      <protection/>
    </xf>
    <xf numFmtId="0" fontId="33" fillId="0" borderId="74" xfId="58" applyFont="1" applyFill="1" applyBorder="1" applyAlignment="1">
      <alignment horizontal="center" vertical="center" wrapText="1" readingOrder="2"/>
      <protection/>
    </xf>
    <xf numFmtId="0" fontId="33" fillId="0" borderId="66" xfId="58" applyFont="1" applyFill="1" applyBorder="1" applyAlignment="1">
      <alignment horizontal="center" vertical="center" wrapText="1" readingOrder="2"/>
      <protection/>
    </xf>
    <xf numFmtId="0" fontId="33" fillId="0" borderId="57" xfId="58" applyFont="1" applyFill="1" applyBorder="1" applyAlignment="1">
      <alignment horizontal="center" vertical="center" wrapText="1" readingOrder="2"/>
      <protection/>
    </xf>
    <xf numFmtId="0" fontId="27" fillId="0" borderId="69" xfId="58" applyFont="1" applyFill="1" applyBorder="1" applyAlignment="1">
      <alignment horizontal="center" vertical="center" readingOrder="2"/>
      <protection/>
    </xf>
    <xf numFmtId="0" fontId="27" fillId="0" borderId="81" xfId="58" applyFont="1" applyFill="1" applyBorder="1" applyAlignment="1">
      <alignment horizontal="center" vertical="center" readingOrder="2"/>
      <protection/>
    </xf>
    <xf numFmtId="0" fontId="27" fillId="0" borderId="38" xfId="58" applyFont="1" applyFill="1" applyBorder="1" applyAlignment="1">
      <alignment horizontal="center" vertical="center" readingOrder="2"/>
      <protection/>
    </xf>
    <xf numFmtId="0" fontId="27" fillId="0" borderId="48" xfId="58" applyFont="1" applyFill="1" applyBorder="1" applyAlignment="1">
      <alignment horizontal="center" vertical="center" readingOrder="2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rightToLeft="1" view="pageBreakPreview" zoomScaleNormal="90" zoomScaleSheetLayoutView="100" zoomScalePageLayoutView="0" workbookViewId="0" topLeftCell="A4">
      <selection activeCell="G9" sqref="G9"/>
    </sheetView>
  </sheetViews>
  <sheetFormatPr defaultColWidth="9.140625" defaultRowHeight="12.75"/>
  <cols>
    <col min="1" max="1" width="16.00390625" style="0" customWidth="1"/>
    <col min="2" max="2" width="9.8515625" style="0" bestFit="1" customWidth="1"/>
    <col min="3" max="3" width="9.28125" style="0" bestFit="1" customWidth="1"/>
    <col min="6" max="6" width="9.57421875" style="0" customWidth="1"/>
    <col min="7" max="7" width="11.140625" style="0" customWidth="1"/>
    <col min="8" max="8" width="12.7109375" style="0" customWidth="1"/>
  </cols>
  <sheetData>
    <row r="1" spans="1:8" ht="19.5">
      <c r="A1" s="264" t="s">
        <v>16</v>
      </c>
      <c r="B1" s="264"/>
      <c r="C1" s="264"/>
      <c r="D1" s="264"/>
      <c r="E1" s="264"/>
      <c r="F1" s="24"/>
      <c r="G1" s="122" t="s">
        <v>15</v>
      </c>
      <c r="H1" s="121">
        <v>1394</v>
      </c>
    </row>
    <row r="2" spans="1:8" ht="22.5" thickBot="1">
      <c r="A2" s="18"/>
      <c r="B2" s="18"/>
      <c r="C2" s="18"/>
      <c r="D2" s="18"/>
      <c r="E2" s="18"/>
      <c r="F2" s="18"/>
      <c r="G2" s="265" t="s">
        <v>14</v>
      </c>
      <c r="H2" s="265"/>
    </row>
    <row r="3" spans="1:8" ht="24" thickBot="1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25" t="s">
        <v>6</v>
      </c>
      <c r="H3" s="128" t="s">
        <v>7</v>
      </c>
    </row>
    <row r="4" spans="1:8" ht="23.25">
      <c r="A4" s="5" t="s">
        <v>8</v>
      </c>
      <c r="B4" s="6">
        <v>417344</v>
      </c>
      <c r="C4" s="6">
        <v>17758</v>
      </c>
      <c r="D4" s="6">
        <v>1068</v>
      </c>
      <c r="E4" s="6">
        <v>1551</v>
      </c>
      <c r="F4" s="6">
        <v>67720</v>
      </c>
      <c r="G4" s="6">
        <v>3076</v>
      </c>
      <c r="H4" s="129">
        <f aca="true" t="shared" si="0" ref="H4:H9">SUM(B4:G4)</f>
        <v>508517</v>
      </c>
    </row>
    <row r="5" spans="1:8" ht="23.25">
      <c r="A5" s="8" t="s">
        <v>9</v>
      </c>
      <c r="B5" s="6">
        <v>420613</v>
      </c>
      <c r="C5" s="6">
        <v>18026</v>
      </c>
      <c r="D5" s="6">
        <v>1075</v>
      </c>
      <c r="E5" s="6">
        <v>1561</v>
      </c>
      <c r="F5" s="6">
        <v>68549</v>
      </c>
      <c r="G5" s="6">
        <v>3135</v>
      </c>
      <c r="H5" s="130">
        <f t="shared" si="0"/>
        <v>512959</v>
      </c>
    </row>
    <row r="6" spans="1:8" ht="23.25">
      <c r="A6" s="8" t="s">
        <v>10</v>
      </c>
      <c r="B6" s="9">
        <v>424464</v>
      </c>
      <c r="C6" s="9">
        <v>18353</v>
      </c>
      <c r="D6" s="9">
        <v>1084</v>
      </c>
      <c r="E6" s="9">
        <v>1581</v>
      </c>
      <c r="F6" s="9">
        <v>69236</v>
      </c>
      <c r="G6" s="127">
        <v>3214</v>
      </c>
      <c r="H6" s="130">
        <f t="shared" si="0"/>
        <v>517932</v>
      </c>
    </row>
    <row r="7" spans="1:8" ht="23.25">
      <c r="A7" s="5" t="s">
        <v>11</v>
      </c>
      <c r="B7" s="6">
        <v>426963</v>
      </c>
      <c r="C7" s="6">
        <v>18563</v>
      </c>
      <c r="D7" s="6">
        <v>1093</v>
      </c>
      <c r="E7" s="6">
        <v>1587</v>
      </c>
      <c r="F7" s="6">
        <v>69814</v>
      </c>
      <c r="G7" s="126">
        <v>3430</v>
      </c>
      <c r="H7" s="129">
        <f t="shared" si="0"/>
        <v>521450</v>
      </c>
    </row>
    <row r="8" spans="1:8" ht="24" thickBot="1">
      <c r="A8" s="206" t="s">
        <v>12</v>
      </c>
      <c r="B8" s="202">
        <v>429311</v>
      </c>
      <c r="C8" s="202">
        <v>18843</v>
      </c>
      <c r="D8" s="202">
        <v>1098</v>
      </c>
      <c r="E8" s="202">
        <v>1604</v>
      </c>
      <c r="F8" s="202">
        <v>70374</v>
      </c>
      <c r="G8" s="207">
        <v>3575</v>
      </c>
      <c r="H8" s="208">
        <f t="shared" si="0"/>
        <v>524805</v>
      </c>
    </row>
    <row r="9" spans="1:8" ht="27.75" thickBot="1">
      <c r="A9" s="111" t="s">
        <v>13</v>
      </c>
      <c r="B9" s="203">
        <v>431613</v>
      </c>
      <c r="C9" s="203">
        <v>19026</v>
      </c>
      <c r="D9" s="203">
        <v>1101</v>
      </c>
      <c r="E9" s="203">
        <v>1592</v>
      </c>
      <c r="F9" s="203">
        <v>70922</v>
      </c>
      <c r="G9" s="204">
        <v>3657</v>
      </c>
      <c r="H9" s="205">
        <f t="shared" si="0"/>
        <v>527911</v>
      </c>
    </row>
    <row r="11" spans="1:8" ht="18.75">
      <c r="A11" s="266" t="s">
        <v>17</v>
      </c>
      <c r="B11" s="266"/>
      <c r="C11" s="266"/>
      <c r="D11" s="266"/>
      <c r="E11" s="266"/>
      <c r="F11" s="266"/>
      <c r="G11" s="266"/>
      <c r="H11" s="266"/>
    </row>
    <row r="12" spans="1:8" ht="18.75">
      <c r="A12" s="266" t="s">
        <v>63</v>
      </c>
      <c r="B12" s="266"/>
      <c r="C12" s="266"/>
      <c r="D12" s="266"/>
      <c r="E12" s="266"/>
      <c r="F12" s="266"/>
      <c r="G12" s="266"/>
      <c r="H12" s="266"/>
    </row>
    <row r="13" spans="1:8" ht="57.75" customHeight="1">
      <c r="A13" s="263" t="s">
        <v>66</v>
      </c>
      <c r="B13" s="263"/>
      <c r="C13" s="263"/>
      <c r="D13" s="263"/>
      <c r="E13" s="263"/>
      <c r="F13" s="263"/>
      <c r="G13" s="263"/>
      <c r="H13" s="263"/>
    </row>
    <row r="14" spans="5:8" ht="19.5">
      <c r="E14" s="262" t="s">
        <v>134</v>
      </c>
      <c r="F14" s="262"/>
      <c r="G14" s="262"/>
      <c r="H14" s="262"/>
    </row>
    <row r="15" spans="5:8" ht="19.5">
      <c r="E15" s="262" t="s">
        <v>152</v>
      </c>
      <c r="F15" s="262"/>
      <c r="G15" s="262"/>
      <c r="H15" s="262"/>
    </row>
    <row r="16" spans="5:8" ht="19.5">
      <c r="E16" s="262" t="s">
        <v>135</v>
      </c>
      <c r="F16" s="262"/>
      <c r="G16" s="262"/>
      <c r="H16" s="262"/>
    </row>
  </sheetData>
  <sheetProtection/>
  <mergeCells count="8">
    <mergeCell ref="E14:H14"/>
    <mergeCell ref="E15:H15"/>
    <mergeCell ref="E16:H16"/>
    <mergeCell ref="A13:H13"/>
    <mergeCell ref="A1:E1"/>
    <mergeCell ref="G2:H2"/>
    <mergeCell ref="A11:H11"/>
    <mergeCell ref="A12:H12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7">
      <selection activeCell="B22" sqref="B22"/>
    </sheetView>
  </sheetViews>
  <sheetFormatPr defaultColWidth="9.140625" defaultRowHeight="12.75"/>
  <cols>
    <col min="1" max="1" width="16.00390625" style="0" customWidth="1"/>
    <col min="2" max="2" width="11.140625" style="0" bestFit="1" customWidth="1"/>
    <col min="3" max="4" width="9.8515625" style="0" bestFit="1" customWidth="1"/>
    <col min="5" max="5" width="11.140625" style="0" bestFit="1" customWidth="1"/>
    <col min="6" max="6" width="9.57421875" style="0" customWidth="1"/>
    <col min="7" max="7" width="11.140625" style="0" customWidth="1"/>
    <col min="8" max="8" width="12.7109375" style="0" customWidth="1"/>
  </cols>
  <sheetData>
    <row r="1" spans="1:8" ht="19.5">
      <c r="A1" s="264" t="s">
        <v>19</v>
      </c>
      <c r="B1" s="264"/>
      <c r="C1" s="264"/>
      <c r="D1" s="264"/>
      <c r="E1" s="23"/>
      <c r="G1" s="122" t="s">
        <v>20</v>
      </c>
      <c r="H1" s="123">
        <v>1394</v>
      </c>
    </row>
    <row r="2" spans="1:8" ht="20.25" thickBot="1">
      <c r="A2" s="18"/>
      <c r="B2" s="18"/>
      <c r="C2" s="18"/>
      <c r="D2" s="18"/>
      <c r="E2" s="18"/>
      <c r="F2" s="18"/>
      <c r="G2" s="267" t="s">
        <v>18</v>
      </c>
      <c r="H2" s="267"/>
    </row>
    <row r="3" spans="1:8" ht="24" thickBot="1">
      <c r="A3" s="132" t="s">
        <v>0</v>
      </c>
      <c r="B3" s="131" t="s">
        <v>1</v>
      </c>
      <c r="C3" s="131" t="s">
        <v>2</v>
      </c>
      <c r="D3" s="131" t="s">
        <v>3</v>
      </c>
      <c r="E3" s="131" t="s">
        <v>4</v>
      </c>
      <c r="F3" s="131" t="s">
        <v>5</v>
      </c>
      <c r="G3" s="131" t="s">
        <v>6</v>
      </c>
      <c r="H3" s="133" t="s">
        <v>7</v>
      </c>
    </row>
    <row r="4" spans="1:8" ht="23.25">
      <c r="A4" s="134" t="s">
        <v>8</v>
      </c>
      <c r="B4" s="214">
        <v>337021</v>
      </c>
      <c r="C4" s="214">
        <v>76076</v>
      </c>
      <c r="D4" s="214">
        <v>82667</v>
      </c>
      <c r="E4" s="214">
        <v>145249</v>
      </c>
      <c r="F4" s="214">
        <v>62051</v>
      </c>
      <c r="G4" s="214">
        <v>21326</v>
      </c>
      <c r="H4" s="215">
        <f aca="true" t="shared" si="0" ref="H4:H9">SUM(B4:G4)</f>
        <v>724390</v>
      </c>
    </row>
    <row r="5" spans="1:8" ht="23.25">
      <c r="A5" s="5" t="s">
        <v>9</v>
      </c>
      <c r="B5" s="219">
        <v>1051164.4400000002</v>
      </c>
      <c r="C5" s="219">
        <v>202937.287</v>
      </c>
      <c r="D5" s="219">
        <v>136451.895</v>
      </c>
      <c r="E5" s="219">
        <v>207267.944</v>
      </c>
      <c r="F5" s="219">
        <v>122163.86399999999</v>
      </c>
      <c r="G5" s="219">
        <v>20818.542999999998</v>
      </c>
      <c r="H5" s="216">
        <f t="shared" si="0"/>
        <v>1740803.9730000002</v>
      </c>
    </row>
    <row r="6" spans="1:8" ht="23.25">
      <c r="A6" s="8" t="s">
        <v>10</v>
      </c>
      <c r="B6" s="219">
        <v>1545357.7779999997</v>
      </c>
      <c r="C6" s="219">
        <v>231579.57400000005</v>
      </c>
      <c r="D6" s="219">
        <v>242358.53800000003</v>
      </c>
      <c r="E6" s="219">
        <v>207615.01100000003</v>
      </c>
      <c r="F6" s="219">
        <v>165656.274</v>
      </c>
      <c r="G6" s="219">
        <v>25922.736</v>
      </c>
      <c r="H6" s="216">
        <f t="shared" si="0"/>
        <v>2418489.911</v>
      </c>
    </row>
    <row r="7" spans="1:8" ht="23.25">
      <c r="A7" s="8" t="s">
        <v>11</v>
      </c>
      <c r="B7" s="219">
        <v>1177174.895</v>
      </c>
      <c r="C7" s="219">
        <v>142645.436</v>
      </c>
      <c r="D7" s="219">
        <v>117200.633</v>
      </c>
      <c r="E7" s="219">
        <v>163893.218</v>
      </c>
      <c r="F7" s="219">
        <v>136996.186</v>
      </c>
      <c r="G7" s="219">
        <v>23335.156</v>
      </c>
      <c r="H7" s="216">
        <f>SUM(B7:G7)</f>
        <v>1761245.524</v>
      </c>
    </row>
    <row r="8" spans="1:8" ht="23.25">
      <c r="A8" s="8" t="s">
        <v>12</v>
      </c>
      <c r="B8" s="219">
        <v>556064.324</v>
      </c>
      <c r="C8" s="219">
        <v>74061.792</v>
      </c>
      <c r="D8" s="219">
        <v>43361.274999999994</v>
      </c>
      <c r="E8" s="219">
        <v>152557.971</v>
      </c>
      <c r="F8" s="219">
        <v>81963.484</v>
      </c>
      <c r="G8" s="219">
        <v>14915.858000000002</v>
      </c>
      <c r="H8" s="216">
        <f t="shared" si="0"/>
        <v>922924.7040000001</v>
      </c>
    </row>
    <row r="9" spans="1:8" ht="24" thickBot="1">
      <c r="A9" s="111" t="s">
        <v>13</v>
      </c>
      <c r="B9" s="221">
        <f aca="true" t="shared" si="1" ref="B9:G9">B10-SUM(B4:B8)</f>
        <v>247760.56300000008</v>
      </c>
      <c r="C9" s="221">
        <f t="shared" si="1"/>
        <v>86430.91099999996</v>
      </c>
      <c r="D9" s="221">
        <f t="shared" si="1"/>
        <v>66226.65899999999</v>
      </c>
      <c r="E9" s="221">
        <f t="shared" si="1"/>
        <v>126751.85599999991</v>
      </c>
      <c r="F9" s="221">
        <f t="shared" si="1"/>
        <v>58725.19200000004</v>
      </c>
      <c r="G9" s="221">
        <f t="shared" si="1"/>
        <v>19742.706999999995</v>
      </c>
      <c r="H9" s="220">
        <f t="shared" si="0"/>
        <v>605637.888</v>
      </c>
    </row>
    <row r="10" spans="1:8" ht="24" thickBot="1">
      <c r="A10" s="1" t="s">
        <v>119</v>
      </c>
      <c r="B10" s="218">
        <v>4914543</v>
      </c>
      <c r="C10" s="218">
        <v>813731</v>
      </c>
      <c r="D10" s="218">
        <v>688266</v>
      </c>
      <c r="E10" s="218">
        <v>1003335</v>
      </c>
      <c r="F10" s="218">
        <v>627556</v>
      </c>
      <c r="G10" s="218">
        <v>126061</v>
      </c>
      <c r="H10" s="217">
        <f>SUM(B10:G10)</f>
        <v>8173492</v>
      </c>
    </row>
    <row r="11" spans="1:8" ht="18.75" customHeight="1">
      <c r="A11" s="268" t="s">
        <v>21</v>
      </c>
      <c r="B11" s="268"/>
      <c r="C11" s="268"/>
      <c r="D11" s="268"/>
      <c r="E11" s="268"/>
      <c r="F11" s="268"/>
      <c r="G11" s="268"/>
      <c r="H11" s="268"/>
    </row>
    <row r="12" spans="1:8" ht="18.75">
      <c r="A12" s="266" t="s">
        <v>64</v>
      </c>
      <c r="B12" s="266"/>
      <c r="C12" s="266"/>
      <c r="D12" s="266"/>
      <c r="E12" s="266"/>
      <c r="F12" s="266"/>
      <c r="G12" s="266"/>
      <c r="H12" s="266"/>
    </row>
    <row r="13" spans="1:8" ht="60" customHeight="1">
      <c r="A13" s="263" t="s">
        <v>67</v>
      </c>
      <c r="B13" s="263"/>
      <c r="C13" s="263"/>
      <c r="D13" s="263"/>
      <c r="E13" s="263"/>
      <c r="F13" s="263"/>
      <c r="G13" s="263"/>
      <c r="H13" s="263"/>
    </row>
  </sheetData>
  <sheetProtection/>
  <mergeCells count="5">
    <mergeCell ref="G2:H2"/>
    <mergeCell ref="A11:H11"/>
    <mergeCell ref="A12:H12"/>
    <mergeCell ref="A13:H13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rightToLeft="1" zoomScale="85" zoomScaleNormal="8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" sqref="G8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4.25">
      <c r="A1" s="269" t="s">
        <v>39</v>
      </c>
      <c r="B1" s="269"/>
      <c r="C1" s="23"/>
    </row>
    <row r="2" spans="1:3" ht="16.5" thickBot="1">
      <c r="A2" s="174" t="s">
        <v>20</v>
      </c>
      <c r="B2" s="175">
        <v>1394</v>
      </c>
      <c r="C2" s="22" t="s">
        <v>22</v>
      </c>
    </row>
    <row r="3" spans="1:3" ht="16.5" thickBot="1">
      <c r="A3" s="3" t="s">
        <v>35</v>
      </c>
      <c r="B3" s="2" t="s">
        <v>36</v>
      </c>
      <c r="C3" s="4" t="s">
        <v>37</v>
      </c>
    </row>
    <row r="4" spans="1:3" ht="15.75">
      <c r="A4" s="5" t="s">
        <v>23</v>
      </c>
      <c r="B4" s="6">
        <v>1219</v>
      </c>
      <c r="C4" s="7">
        <v>1264</v>
      </c>
    </row>
    <row r="5" spans="1:3" ht="15.75">
      <c r="A5" s="8" t="s">
        <v>24</v>
      </c>
      <c r="B5" s="196">
        <v>1765</v>
      </c>
      <c r="C5" s="197">
        <v>1797</v>
      </c>
    </row>
    <row r="6" spans="1:3" ht="15.75">
      <c r="A6" s="8" t="s">
        <v>25</v>
      </c>
      <c r="B6" s="196">
        <v>2231</v>
      </c>
      <c r="C6" s="197">
        <v>2250</v>
      </c>
    </row>
    <row r="7" spans="1:3" ht="15.75">
      <c r="A7" s="8" t="s">
        <v>26</v>
      </c>
      <c r="B7" s="196">
        <v>2246</v>
      </c>
      <c r="C7" s="197">
        <v>2301</v>
      </c>
    </row>
    <row r="8" spans="1:3" ht="15.75">
      <c r="A8" s="259" t="s">
        <v>27</v>
      </c>
      <c r="B8" s="260">
        <v>2368</v>
      </c>
      <c r="C8" s="261">
        <v>2414</v>
      </c>
    </row>
    <row r="9" spans="1:3" ht="15.75">
      <c r="A9" s="10" t="s">
        <v>28</v>
      </c>
      <c r="B9" s="11">
        <v>2275</v>
      </c>
      <c r="C9" s="12">
        <v>2307</v>
      </c>
    </row>
    <row r="10" spans="1:3" ht="15.75">
      <c r="A10" s="10" t="s">
        <v>29</v>
      </c>
      <c r="B10" s="199">
        <v>1883</v>
      </c>
      <c r="C10" s="200">
        <v>1934</v>
      </c>
    </row>
    <row r="11" spans="1:3" ht="23.25">
      <c r="A11" s="10" t="s">
        <v>30</v>
      </c>
      <c r="B11" s="11">
        <v>1300</v>
      </c>
      <c r="C11" s="12">
        <v>1354</v>
      </c>
    </row>
    <row r="12" spans="1:3" ht="23.25">
      <c r="A12" s="10" t="s">
        <v>31</v>
      </c>
      <c r="B12" s="11">
        <v>672</v>
      </c>
      <c r="C12" s="12">
        <v>718</v>
      </c>
    </row>
    <row r="13" spans="1:3" ht="23.25">
      <c r="A13" s="10" t="s">
        <v>97</v>
      </c>
      <c r="B13" s="199">
        <v>671</v>
      </c>
      <c r="C13" s="200">
        <v>687</v>
      </c>
    </row>
    <row r="14" spans="1:3" ht="23.25">
      <c r="A14" s="10" t="s">
        <v>33</v>
      </c>
      <c r="B14" s="47">
        <v>673</v>
      </c>
      <c r="C14" s="12">
        <v>689</v>
      </c>
    </row>
    <row r="15" spans="1:3" ht="24" thickBot="1">
      <c r="A15" s="10" t="s">
        <v>34</v>
      </c>
      <c r="B15" s="199">
        <v>652</v>
      </c>
      <c r="C15" s="200">
        <v>668</v>
      </c>
    </row>
    <row r="16" spans="1:3" ht="24" thickBot="1">
      <c r="A16" s="1" t="s">
        <v>38</v>
      </c>
      <c r="B16" s="2">
        <f>MAX(B4:B15)</f>
        <v>2368</v>
      </c>
      <c r="C16" s="2">
        <f>MAX(C4:C15)</f>
        <v>2414</v>
      </c>
    </row>
    <row r="18" spans="1:3" ht="39" customHeight="1">
      <c r="A18" s="271" t="s">
        <v>41</v>
      </c>
      <c r="B18" s="270"/>
      <c r="C18" s="270"/>
    </row>
    <row r="19" spans="1:3" ht="42" customHeight="1">
      <c r="A19" s="270" t="s">
        <v>40</v>
      </c>
      <c r="B19" s="270"/>
      <c r="C19" s="270"/>
    </row>
    <row r="20" spans="1:3" ht="60.75" customHeight="1">
      <c r="A20" s="271" t="s">
        <v>42</v>
      </c>
      <c r="B20" s="270"/>
      <c r="C20" s="270"/>
    </row>
    <row r="21" spans="1:3" ht="43.5" customHeight="1">
      <c r="A21" s="270" t="s">
        <v>65</v>
      </c>
      <c r="B21" s="270"/>
      <c r="C21" s="270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rightToLeft="1" view="pageBreakPreview" zoomScaleNormal="85" zoomScaleSheetLayoutView="100" zoomScalePageLayoutView="0" workbookViewId="0" topLeftCell="L1">
      <pane ySplit="4" topLeftCell="A14" activePane="bottomLeft" state="frozen"/>
      <selection pane="topLeft" activeCell="A1" sqref="A1"/>
      <selection pane="bottomLeft" activeCell="C15" activeCellId="1" sqref="F15 C15"/>
    </sheetView>
  </sheetViews>
  <sheetFormatPr defaultColWidth="9.140625" defaultRowHeight="12.75"/>
  <cols>
    <col min="1" max="1" width="12.7109375" style="0" customWidth="1"/>
    <col min="2" max="8" width="8.140625" style="0" customWidth="1"/>
    <col min="9" max="9" width="12.28125" style="0" customWidth="1"/>
    <col min="10" max="11" width="11.8515625" style="0" customWidth="1"/>
    <col min="16" max="16" width="9.7109375" style="0" bestFit="1" customWidth="1"/>
  </cols>
  <sheetData>
    <row r="1" spans="1:19" ht="21.75" thickBot="1">
      <c r="A1" s="272" t="s">
        <v>51</v>
      </c>
      <c r="B1" s="272"/>
      <c r="C1" s="272"/>
      <c r="D1" s="272"/>
      <c r="E1" s="272"/>
      <c r="F1" s="272"/>
      <c r="G1" s="272"/>
      <c r="H1" s="286"/>
      <c r="I1" s="286"/>
      <c r="J1" s="46" t="s">
        <v>137</v>
      </c>
      <c r="K1" s="21"/>
      <c r="L1" s="276" t="s">
        <v>92</v>
      </c>
      <c r="M1" s="276"/>
      <c r="N1" s="276"/>
      <c r="O1" s="276"/>
      <c r="P1" s="276"/>
      <c r="Q1" s="276"/>
      <c r="R1" s="276"/>
      <c r="S1" s="43"/>
    </row>
    <row r="2" spans="1:19" ht="24" customHeight="1" thickBot="1">
      <c r="A2" s="292" t="s">
        <v>43</v>
      </c>
      <c r="B2" s="288" t="s">
        <v>44</v>
      </c>
      <c r="C2" s="294"/>
      <c r="D2" s="289"/>
      <c r="E2" s="288" t="s">
        <v>49</v>
      </c>
      <c r="F2" s="294"/>
      <c r="G2" s="295"/>
      <c r="H2" s="288" t="s">
        <v>47</v>
      </c>
      <c r="I2" s="289"/>
      <c r="J2" s="290" t="s">
        <v>50</v>
      </c>
      <c r="K2" s="42"/>
      <c r="L2" s="273" t="s">
        <v>43</v>
      </c>
      <c r="M2" s="277" t="s">
        <v>47</v>
      </c>
      <c r="N2" s="278"/>
      <c r="O2" s="278"/>
      <c r="P2" s="278"/>
      <c r="Q2" s="278"/>
      <c r="R2" s="279"/>
      <c r="S2" s="78"/>
    </row>
    <row r="3" spans="1:18" ht="38.25" customHeight="1" thickBot="1">
      <c r="A3" s="293"/>
      <c r="B3" s="74" t="s">
        <v>45</v>
      </c>
      <c r="C3" s="39" t="s">
        <v>46</v>
      </c>
      <c r="D3" s="75" t="s">
        <v>7</v>
      </c>
      <c r="E3" s="74" t="s">
        <v>45</v>
      </c>
      <c r="F3" s="39" t="s">
        <v>46</v>
      </c>
      <c r="G3" s="124" t="s">
        <v>7</v>
      </c>
      <c r="H3" s="76" t="s">
        <v>90</v>
      </c>
      <c r="I3" s="77" t="s">
        <v>91</v>
      </c>
      <c r="J3" s="291"/>
      <c r="K3" s="42"/>
      <c r="L3" s="274"/>
      <c r="M3" s="280" t="s">
        <v>48</v>
      </c>
      <c r="N3" s="281"/>
      <c r="O3" s="282"/>
      <c r="P3" s="283" t="s">
        <v>68</v>
      </c>
      <c r="Q3" s="284"/>
      <c r="R3" s="285"/>
    </row>
    <row r="4" spans="1:18" ht="23.25" customHeight="1" thickBot="1">
      <c r="A4" s="13" t="s">
        <v>23</v>
      </c>
      <c r="B4" s="176">
        <v>3636.8</v>
      </c>
      <c r="C4" s="177">
        <v>107</v>
      </c>
      <c r="D4" s="178">
        <f>+C4+B4</f>
        <v>3743.8</v>
      </c>
      <c r="E4" s="176">
        <v>4904.1</v>
      </c>
      <c r="F4" s="177">
        <v>640.6</v>
      </c>
      <c r="G4" s="230">
        <f>+F4+E4</f>
        <v>5544.700000000001</v>
      </c>
      <c r="H4" s="194">
        <f>O5</f>
        <v>12909</v>
      </c>
      <c r="I4" s="179">
        <f>R5</f>
        <v>4240.035</v>
      </c>
      <c r="J4" s="180">
        <v>132947</v>
      </c>
      <c r="K4" s="42"/>
      <c r="L4" s="275"/>
      <c r="M4" s="119" t="s">
        <v>45</v>
      </c>
      <c r="N4" s="117" t="s">
        <v>69</v>
      </c>
      <c r="O4" s="120" t="s">
        <v>70</v>
      </c>
      <c r="P4" s="116" t="s">
        <v>45</v>
      </c>
      <c r="Q4" s="117" t="s">
        <v>46</v>
      </c>
      <c r="R4" s="118" t="s">
        <v>70</v>
      </c>
    </row>
    <row r="5" spans="1:18" ht="23.25">
      <c r="A5" s="13" t="s">
        <v>24</v>
      </c>
      <c r="B5" s="176">
        <v>3641.2</v>
      </c>
      <c r="C5" s="177">
        <v>107</v>
      </c>
      <c r="D5" s="181">
        <f aca="true" t="shared" si="0" ref="D5:D15">+C5+B5</f>
        <v>3748.2</v>
      </c>
      <c r="E5" s="176">
        <v>4914.9</v>
      </c>
      <c r="F5" s="177">
        <v>640.8</v>
      </c>
      <c r="G5" s="182">
        <f>+F5+E5</f>
        <v>5555.7</v>
      </c>
      <c r="H5" s="195">
        <f aca="true" t="shared" si="1" ref="H5:H15">O6</f>
        <v>12926</v>
      </c>
      <c r="I5" s="183">
        <f>R6</f>
        <v>4244.96</v>
      </c>
      <c r="J5" s="184">
        <v>132947</v>
      </c>
      <c r="K5" s="30"/>
      <c r="L5" s="13" t="s">
        <v>23</v>
      </c>
      <c r="M5" s="113">
        <v>12422</v>
      </c>
      <c r="N5" s="114">
        <v>487</v>
      </c>
      <c r="O5" s="115">
        <f>+N5+M5</f>
        <v>12909</v>
      </c>
      <c r="P5" s="155">
        <v>3891.175</v>
      </c>
      <c r="Q5" s="156">
        <v>348.86</v>
      </c>
      <c r="R5" s="157">
        <f>+Q5+P5</f>
        <v>4240.035</v>
      </c>
    </row>
    <row r="6" spans="1:18" ht="23.25">
      <c r="A6" s="13" t="s">
        <v>25</v>
      </c>
      <c r="B6" s="176">
        <v>3646.9481349833477</v>
      </c>
      <c r="C6" s="177">
        <v>107.02018399760267</v>
      </c>
      <c r="D6" s="185">
        <f t="shared" si="0"/>
        <v>3753.9683189809502</v>
      </c>
      <c r="E6" s="176">
        <v>4947.147823911719</v>
      </c>
      <c r="F6" s="177">
        <v>642.7950000000001</v>
      </c>
      <c r="G6" s="186">
        <f aca="true" t="shared" si="2" ref="G6:G14">+F6+E6</f>
        <v>5589.942823911719</v>
      </c>
      <c r="H6" s="195">
        <f t="shared" si="1"/>
        <v>12966</v>
      </c>
      <c r="I6" s="183">
        <f>R7</f>
        <v>4258.64</v>
      </c>
      <c r="J6" s="184">
        <v>133113</v>
      </c>
      <c r="K6" s="30"/>
      <c r="L6" s="14" t="s">
        <v>24</v>
      </c>
      <c r="M6" s="105">
        <v>12439</v>
      </c>
      <c r="N6" s="106">
        <v>487</v>
      </c>
      <c r="O6" s="107">
        <f aca="true" t="shared" si="3" ref="O6:O16">+N6+M6</f>
        <v>12926</v>
      </c>
      <c r="P6" s="108">
        <v>3896.1</v>
      </c>
      <c r="Q6" s="109">
        <v>348.86</v>
      </c>
      <c r="R6" s="110">
        <f>+Q6+P6</f>
        <v>4244.96</v>
      </c>
    </row>
    <row r="7" spans="1:18" ht="23.25">
      <c r="A7" s="13" t="s">
        <v>26</v>
      </c>
      <c r="B7" s="176">
        <v>3650.9171349833478</v>
      </c>
      <c r="C7" s="177">
        <v>107.02018399760267</v>
      </c>
      <c r="D7" s="185">
        <f t="shared" si="0"/>
        <v>3757.9373189809503</v>
      </c>
      <c r="E7" s="176">
        <v>4967.497823911718</v>
      </c>
      <c r="F7" s="177">
        <v>643.7740000000001</v>
      </c>
      <c r="G7" s="186">
        <f>+F7+E7</f>
        <v>5611.2718239117185</v>
      </c>
      <c r="H7" s="187">
        <f>O8</f>
        <v>12988</v>
      </c>
      <c r="I7" s="183">
        <f>R8</f>
        <v>4264.775</v>
      </c>
      <c r="J7" s="184">
        <v>133461</v>
      </c>
      <c r="K7" s="30"/>
      <c r="L7" s="14" t="s">
        <v>25</v>
      </c>
      <c r="M7" s="105">
        <v>12479</v>
      </c>
      <c r="N7" s="106">
        <v>487</v>
      </c>
      <c r="O7" s="107">
        <f t="shared" si="3"/>
        <v>12966</v>
      </c>
      <c r="P7" s="108">
        <v>3909.78</v>
      </c>
      <c r="Q7" s="158">
        <v>348.86</v>
      </c>
      <c r="R7" s="110">
        <f>+Q7+P7</f>
        <v>4258.64</v>
      </c>
    </row>
    <row r="8" spans="1:18" ht="23.25">
      <c r="A8" s="13" t="s">
        <v>27</v>
      </c>
      <c r="B8" s="176">
        <f>D8-C8</f>
        <v>3660.6691349833477</v>
      </c>
      <c r="C8" s="177">
        <v>107.02018399760267</v>
      </c>
      <c r="D8" s="185">
        <v>3767.6893189809502</v>
      </c>
      <c r="E8" s="176">
        <f>G8-F8</f>
        <v>4996.056823911718</v>
      </c>
      <c r="F8" s="177">
        <v>644.0050000000001</v>
      </c>
      <c r="G8" s="186">
        <v>5640.061823911718</v>
      </c>
      <c r="H8" s="187">
        <f t="shared" si="1"/>
        <v>13032</v>
      </c>
      <c r="I8" s="183">
        <f aca="true" t="shared" si="4" ref="I8:I15">R9</f>
        <v>4278.19</v>
      </c>
      <c r="J8" s="184">
        <v>134326</v>
      </c>
      <c r="K8" s="100"/>
      <c r="L8" s="14" t="s">
        <v>26</v>
      </c>
      <c r="M8" s="105">
        <v>12501</v>
      </c>
      <c r="N8" s="106">
        <v>487</v>
      </c>
      <c r="O8" s="107">
        <f t="shared" si="3"/>
        <v>12988</v>
      </c>
      <c r="P8" s="108">
        <v>3915.915</v>
      </c>
      <c r="Q8" s="158">
        <v>348.86</v>
      </c>
      <c r="R8" s="110">
        <f aca="true" t="shared" si="5" ref="R8:R16">+Q8+P8</f>
        <v>4264.775</v>
      </c>
    </row>
    <row r="9" spans="1:18" ht="23.25">
      <c r="A9" s="13" t="s">
        <v>28</v>
      </c>
      <c r="B9" s="176">
        <f>D9-C9</f>
        <v>3666.525134983348</v>
      </c>
      <c r="C9" s="177">
        <v>107.02018399760267</v>
      </c>
      <c r="D9" s="185">
        <v>3773.5453189809505</v>
      </c>
      <c r="E9" s="176">
        <f>G9-F9</f>
        <v>5009.114823911717</v>
      </c>
      <c r="F9" s="177">
        <v>645.8510000000001</v>
      </c>
      <c r="G9" s="186">
        <v>5654.965823911718</v>
      </c>
      <c r="H9" s="187">
        <f>O10</f>
        <v>13077</v>
      </c>
      <c r="I9" s="188">
        <f>R10</f>
        <v>4291.07</v>
      </c>
      <c r="J9" s="184">
        <v>134326</v>
      </c>
      <c r="K9" s="201"/>
      <c r="L9" s="14" t="s">
        <v>27</v>
      </c>
      <c r="M9" s="105">
        <v>12545</v>
      </c>
      <c r="N9" s="106">
        <v>487</v>
      </c>
      <c r="O9" s="107">
        <f t="shared" si="3"/>
        <v>13032</v>
      </c>
      <c r="P9" s="108">
        <v>3929.33</v>
      </c>
      <c r="Q9" s="109">
        <v>348.86</v>
      </c>
      <c r="R9" s="110">
        <f t="shared" si="5"/>
        <v>4278.19</v>
      </c>
    </row>
    <row r="10" spans="1:18" ht="23.25">
      <c r="A10" s="13" t="s">
        <v>29</v>
      </c>
      <c r="B10" s="176">
        <v>3674.9</v>
      </c>
      <c r="C10" s="177">
        <v>107.02018399760267</v>
      </c>
      <c r="D10" s="185">
        <f t="shared" si="0"/>
        <v>3781.9201839976026</v>
      </c>
      <c r="E10" s="176">
        <v>5024.3</v>
      </c>
      <c r="F10" s="177">
        <v>647.6910000000001</v>
      </c>
      <c r="G10" s="186">
        <f t="shared" si="2"/>
        <v>5671.991</v>
      </c>
      <c r="H10" s="187">
        <f t="shared" si="1"/>
        <v>13098</v>
      </c>
      <c r="I10" s="188">
        <f t="shared" si="4"/>
        <v>4297.265</v>
      </c>
      <c r="J10" s="184">
        <v>134888</v>
      </c>
      <c r="K10" s="100"/>
      <c r="L10" s="15" t="s">
        <v>28</v>
      </c>
      <c r="M10" s="105">
        <v>12590</v>
      </c>
      <c r="N10" s="112">
        <v>487</v>
      </c>
      <c r="O10" s="107">
        <f t="shared" si="3"/>
        <v>13077</v>
      </c>
      <c r="P10" s="108">
        <v>3942.21</v>
      </c>
      <c r="Q10" s="109">
        <v>348.86</v>
      </c>
      <c r="R10" s="110">
        <f t="shared" si="5"/>
        <v>4291.07</v>
      </c>
    </row>
    <row r="11" spans="1:20" ht="23.25">
      <c r="A11" s="13" t="s">
        <v>30</v>
      </c>
      <c r="B11" s="176">
        <v>3685.7</v>
      </c>
      <c r="C11" s="177">
        <v>107.02018399760267</v>
      </c>
      <c r="D11" s="185">
        <f>+C11+B11</f>
        <v>3792.7201839976024</v>
      </c>
      <c r="E11" s="176">
        <v>5050</v>
      </c>
      <c r="F11" s="177">
        <v>648.7180000000002</v>
      </c>
      <c r="G11" s="186">
        <f t="shared" si="2"/>
        <v>5698.718</v>
      </c>
      <c r="H11" s="187">
        <f t="shared" si="1"/>
        <v>13148</v>
      </c>
      <c r="I11" s="188">
        <f t="shared" si="4"/>
        <v>4308.985</v>
      </c>
      <c r="J11" s="184">
        <v>135832</v>
      </c>
      <c r="K11" s="100"/>
      <c r="L11" s="15" t="s">
        <v>29</v>
      </c>
      <c r="M11" s="105">
        <v>12611</v>
      </c>
      <c r="N11" s="112">
        <v>487</v>
      </c>
      <c r="O11" s="107">
        <f t="shared" si="3"/>
        <v>13098</v>
      </c>
      <c r="P11" s="108">
        <v>3948.405</v>
      </c>
      <c r="Q11" s="109">
        <v>348.86</v>
      </c>
      <c r="R11" s="110">
        <f t="shared" si="5"/>
        <v>4297.265</v>
      </c>
      <c r="T11" s="99"/>
    </row>
    <row r="12" spans="1:18" ht="23.25">
      <c r="A12" s="13" t="s">
        <v>31</v>
      </c>
      <c r="B12" s="176">
        <v>3690.7</v>
      </c>
      <c r="C12" s="177">
        <v>107.1</v>
      </c>
      <c r="D12" s="176">
        <f t="shared" si="0"/>
        <v>3797.7999999999997</v>
      </c>
      <c r="E12" s="176">
        <v>5069.3</v>
      </c>
      <c r="F12" s="177">
        <v>652.5</v>
      </c>
      <c r="G12" s="189">
        <f t="shared" si="2"/>
        <v>5721.8</v>
      </c>
      <c r="H12" s="187">
        <f t="shared" si="1"/>
        <v>13183</v>
      </c>
      <c r="I12" s="188">
        <f t="shared" si="4"/>
        <v>4320.11</v>
      </c>
      <c r="J12" s="184">
        <v>136349</v>
      </c>
      <c r="K12" s="30"/>
      <c r="L12" s="15" t="s">
        <v>30</v>
      </c>
      <c r="M12" s="105">
        <v>12660</v>
      </c>
      <c r="N12" s="112">
        <v>488</v>
      </c>
      <c r="O12" s="107">
        <f t="shared" si="3"/>
        <v>13148</v>
      </c>
      <c r="P12" s="108">
        <v>3959.125</v>
      </c>
      <c r="Q12" s="109">
        <v>349.86</v>
      </c>
      <c r="R12" s="110">
        <f t="shared" si="5"/>
        <v>4308.985</v>
      </c>
    </row>
    <row r="13" spans="1:18" ht="23.25">
      <c r="A13" s="13" t="s">
        <v>32</v>
      </c>
      <c r="B13" s="190">
        <v>3693.9</v>
      </c>
      <c r="C13" s="177">
        <v>107.1</v>
      </c>
      <c r="D13" s="190">
        <f t="shared" si="0"/>
        <v>3801</v>
      </c>
      <c r="E13" s="176">
        <v>5098</v>
      </c>
      <c r="F13" s="177">
        <v>654.5</v>
      </c>
      <c r="G13" s="189">
        <f t="shared" si="2"/>
        <v>5752.5</v>
      </c>
      <c r="H13" s="187">
        <f>O14</f>
        <v>13209</v>
      </c>
      <c r="I13" s="188">
        <f t="shared" si="4"/>
        <v>4327.945</v>
      </c>
      <c r="J13" s="184">
        <v>136879</v>
      </c>
      <c r="K13" s="30"/>
      <c r="L13" s="15" t="s">
        <v>31</v>
      </c>
      <c r="M13" s="105">
        <v>12690</v>
      </c>
      <c r="N13" s="112">
        <v>493</v>
      </c>
      <c r="O13" s="107">
        <f>+N13+M13</f>
        <v>13183</v>
      </c>
      <c r="P13" s="108">
        <v>3967.415</v>
      </c>
      <c r="Q13" s="109">
        <v>352.695</v>
      </c>
      <c r="R13" s="110">
        <f t="shared" si="5"/>
        <v>4320.11</v>
      </c>
    </row>
    <row r="14" spans="1:18" ht="23.25">
      <c r="A14" s="13" t="s">
        <v>33</v>
      </c>
      <c r="B14" s="190">
        <v>3701.5</v>
      </c>
      <c r="C14" s="177">
        <v>107.12918399760267</v>
      </c>
      <c r="D14" s="190">
        <f t="shared" si="0"/>
        <v>3808.6291839976025</v>
      </c>
      <c r="E14" s="176">
        <v>5226.4</v>
      </c>
      <c r="F14" s="177">
        <v>655.9960000000002</v>
      </c>
      <c r="G14" s="189">
        <f t="shared" si="2"/>
        <v>5882.396</v>
      </c>
      <c r="H14" s="187">
        <f t="shared" si="1"/>
        <v>13249</v>
      </c>
      <c r="I14" s="188">
        <f t="shared" si="4"/>
        <v>4341.965</v>
      </c>
      <c r="J14" s="250">
        <v>137613</v>
      </c>
      <c r="K14" s="30"/>
      <c r="L14" s="15" t="s">
        <v>32</v>
      </c>
      <c r="M14" s="105">
        <v>12713</v>
      </c>
      <c r="N14" s="112">
        <v>496</v>
      </c>
      <c r="O14" s="107">
        <f>+N14+M14</f>
        <v>13209</v>
      </c>
      <c r="P14" s="108">
        <v>3974.535</v>
      </c>
      <c r="Q14" s="109">
        <v>353.41</v>
      </c>
      <c r="R14" s="110">
        <f t="shared" si="5"/>
        <v>4327.945</v>
      </c>
    </row>
    <row r="15" spans="1:18" ht="24" thickBot="1">
      <c r="A15" s="73" t="s">
        <v>34</v>
      </c>
      <c r="B15" s="252">
        <v>3718</v>
      </c>
      <c r="C15" s="253">
        <v>107.12918399760267</v>
      </c>
      <c r="D15" s="252">
        <f t="shared" si="0"/>
        <v>3825.1291839976025</v>
      </c>
      <c r="E15" s="254">
        <v>5244.6</v>
      </c>
      <c r="F15" s="253">
        <v>657.3210000000003</v>
      </c>
      <c r="G15" s="255">
        <f>+F15+E15</f>
        <v>5901.921</v>
      </c>
      <c r="H15" s="256">
        <f t="shared" si="1"/>
        <v>13339</v>
      </c>
      <c r="I15" s="257">
        <f t="shared" si="4"/>
        <v>4368.905</v>
      </c>
      <c r="J15" s="258">
        <v>139867</v>
      </c>
      <c r="K15" s="30"/>
      <c r="L15" s="15" t="s">
        <v>33</v>
      </c>
      <c r="M15" s="28">
        <v>12754</v>
      </c>
      <c r="N15" s="249">
        <v>495</v>
      </c>
      <c r="O15" s="26">
        <f t="shared" si="3"/>
        <v>13249</v>
      </c>
      <c r="P15" s="98">
        <v>3988.555</v>
      </c>
      <c r="Q15" s="248">
        <v>353.41</v>
      </c>
      <c r="R15" s="101">
        <f t="shared" si="5"/>
        <v>4341.965</v>
      </c>
    </row>
    <row r="16" spans="6:18" ht="24" thickBot="1">
      <c r="F16" s="170"/>
      <c r="G16" s="170"/>
      <c r="K16" s="30"/>
      <c r="L16" s="16" t="s">
        <v>34</v>
      </c>
      <c r="M16" s="29">
        <v>12844</v>
      </c>
      <c r="N16" s="247">
        <v>495</v>
      </c>
      <c r="O16" s="27">
        <f t="shared" si="3"/>
        <v>13339</v>
      </c>
      <c r="P16" s="102">
        <v>4015.695</v>
      </c>
      <c r="Q16" s="103">
        <v>353.21</v>
      </c>
      <c r="R16" s="104">
        <f t="shared" si="5"/>
        <v>4368.905</v>
      </c>
    </row>
    <row r="17" spans="1:10" ht="45.75" customHeight="1">
      <c r="A17" s="287" t="s">
        <v>52</v>
      </c>
      <c r="B17" s="287"/>
      <c r="C17" s="287"/>
      <c r="D17" s="287"/>
      <c r="E17" s="287"/>
      <c r="F17" s="287"/>
      <c r="G17" s="287"/>
      <c r="H17" s="287"/>
      <c r="I17" s="287"/>
      <c r="J17" s="287"/>
    </row>
  </sheetData>
  <sheetProtection/>
  <mergeCells count="13">
    <mergeCell ref="A17:J17"/>
    <mergeCell ref="H2:I2"/>
    <mergeCell ref="J2:J3"/>
    <mergeCell ref="A2:A3"/>
    <mergeCell ref="B2:D2"/>
    <mergeCell ref="E2:G2"/>
    <mergeCell ref="A1:G1"/>
    <mergeCell ref="L2:L4"/>
    <mergeCell ref="L1:R1"/>
    <mergeCell ref="M2:R2"/>
    <mergeCell ref="M3:O3"/>
    <mergeCell ref="P3:R3"/>
    <mergeCell ref="H1:I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rightToLeft="1" view="pageBreakPreview" zoomScale="80" zoomScaleNormal="70" zoomScaleSheetLayoutView="80" zoomScalePageLayoutView="0" workbookViewId="0" topLeftCell="I22">
      <selection activeCell="S35" sqref="S35"/>
    </sheetView>
  </sheetViews>
  <sheetFormatPr defaultColWidth="9.140625" defaultRowHeight="12.75"/>
  <cols>
    <col min="1" max="1" width="12.57421875" style="17" customWidth="1"/>
    <col min="2" max="2" width="10.28125" style="17" customWidth="1"/>
    <col min="3" max="3" width="12.140625" style="17" customWidth="1"/>
    <col min="4" max="4" width="28.140625" style="17" customWidth="1"/>
    <col min="5" max="5" width="22.7109375" style="17" customWidth="1"/>
    <col min="6" max="6" width="12.421875" style="17" customWidth="1"/>
    <col min="7" max="8" width="10.57421875" style="17" customWidth="1"/>
    <col min="9" max="9" width="5.00390625" style="17" customWidth="1"/>
    <col min="10" max="10" width="19.140625" style="17" customWidth="1"/>
    <col min="11" max="11" width="8.28125" style="17" customWidth="1"/>
    <col min="12" max="12" width="9.140625" style="17" customWidth="1"/>
    <col min="13" max="13" width="7.8515625" style="17" customWidth="1"/>
    <col min="14" max="14" width="7.421875" style="17" customWidth="1"/>
    <col min="15" max="15" width="11.57421875" style="17" customWidth="1"/>
    <col min="16" max="16" width="12.00390625" style="17" customWidth="1"/>
    <col min="17" max="17" width="7.8515625" style="17" customWidth="1"/>
    <col min="18" max="19" width="9.140625" style="17" customWidth="1"/>
    <col min="20" max="20" width="8.421875" style="17" customWidth="1"/>
    <col min="21" max="21" width="7.8515625" style="17" customWidth="1"/>
    <col min="22" max="22" width="8.00390625" style="17" customWidth="1"/>
    <col min="23" max="23" width="26.140625" style="17" customWidth="1"/>
    <col min="24" max="16384" width="9.140625" style="17" customWidth="1"/>
  </cols>
  <sheetData>
    <row r="1" spans="1:21" ht="18" thickBot="1">
      <c r="A1" s="314" t="s">
        <v>55</v>
      </c>
      <c r="B1" s="314"/>
      <c r="C1" s="314"/>
      <c r="D1" s="314"/>
      <c r="E1" s="314"/>
      <c r="F1" s="122" t="s">
        <v>20</v>
      </c>
      <c r="G1" s="123">
        <v>1393</v>
      </c>
      <c r="H1" s="19"/>
      <c r="I1" s="172" t="s">
        <v>85</v>
      </c>
      <c r="J1" s="172"/>
      <c r="K1" s="172"/>
      <c r="L1" s="172"/>
      <c r="M1" s="172"/>
      <c r="N1" s="172"/>
      <c r="O1" s="172"/>
      <c r="P1" s="40"/>
      <c r="Q1" s="40"/>
      <c r="R1" s="40"/>
      <c r="S1" s="20"/>
      <c r="T1" s="20"/>
      <c r="U1" s="20"/>
    </row>
    <row r="2" spans="1:18" ht="23.25" customHeight="1" thickBot="1">
      <c r="A2" s="319" t="s">
        <v>35</v>
      </c>
      <c r="B2" s="321" t="s">
        <v>53</v>
      </c>
      <c r="C2" s="321" t="s">
        <v>54</v>
      </c>
      <c r="D2" s="324" t="s">
        <v>56</v>
      </c>
      <c r="E2" s="324" t="s">
        <v>57</v>
      </c>
      <c r="F2" s="321" t="s">
        <v>47</v>
      </c>
      <c r="G2" s="322"/>
      <c r="H2" s="30"/>
      <c r="I2" s="40" t="s">
        <v>84</v>
      </c>
      <c r="J2" s="38"/>
      <c r="K2" s="41"/>
      <c r="L2" s="38"/>
      <c r="M2" s="38"/>
      <c r="N2" s="38"/>
      <c r="O2" s="38"/>
      <c r="P2" s="38"/>
      <c r="Q2" s="38"/>
      <c r="R2" s="38"/>
    </row>
    <row r="3" spans="1:8" ht="48" customHeight="1" thickBot="1">
      <c r="A3" s="320"/>
      <c r="B3" s="323"/>
      <c r="C3" s="323"/>
      <c r="D3" s="325"/>
      <c r="E3" s="325"/>
      <c r="F3" s="32" t="s">
        <v>58</v>
      </c>
      <c r="G3" s="25" t="s">
        <v>48</v>
      </c>
      <c r="H3" s="30"/>
    </row>
    <row r="4" spans="1:27" ht="26.25" thickBot="1">
      <c r="A4" s="48" t="s">
        <v>23</v>
      </c>
      <c r="B4" s="52"/>
      <c r="C4" s="52"/>
      <c r="D4" s="52"/>
      <c r="E4" s="52"/>
      <c r="F4" s="52"/>
      <c r="G4" s="53"/>
      <c r="I4" s="49"/>
      <c r="J4" s="171" t="s">
        <v>86</v>
      </c>
      <c r="K4" s="233" t="s">
        <v>150</v>
      </c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50"/>
      <c r="W4" s="51" t="s">
        <v>72</v>
      </c>
      <c r="AA4" s="31"/>
    </row>
    <row r="5" spans="1:23" ht="24">
      <c r="A5" s="33" t="s">
        <v>24</v>
      </c>
      <c r="B5" s="54"/>
      <c r="C5" s="54"/>
      <c r="D5" s="54"/>
      <c r="E5" s="54"/>
      <c r="F5" s="54"/>
      <c r="G5" s="55"/>
      <c r="I5" s="303" t="s">
        <v>89</v>
      </c>
      <c r="J5" s="300" t="s">
        <v>145</v>
      </c>
      <c r="K5" s="299" t="s">
        <v>79</v>
      </c>
      <c r="L5" s="300" t="s">
        <v>78</v>
      </c>
      <c r="M5" s="300" t="s">
        <v>77</v>
      </c>
      <c r="N5" s="299" t="s">
        <v>76</v>
      </c>
      <c r="O5" s="299" t="s">
        <v>71</v>
      </c>
      <c r="P5" s="299" t="s">
        <v>93</v>
      </c>
      <c r="Q5" s="300" t="s">
        <v>54</v>
      </c>
      <c r="R5" s="299" t="s">
        <v>87</v>
      </c>
      <c r="S5" s="299"/>
      <c r="T5" s="299" t="s">
        <v>75</v>
      </c>
      <c r="U5" s="299"/>
      <c r="V5" s="299" t="s">
        <v>73</v>
      </c>
      <c r="W5" s="296" t="s">
        <v>74</v>
      </c>
    </row>
    <row r="6" spans="1:23" ht="24.75" customHeight="1">
      <c r="A6" s="33" t="s">
        <v>25</v>
      </c>
      <c r="B6" s="54"/>
      <c r="C6" s="54"/>
      <c r="D6" s="54"/>
      <c r="E6" s="54"/>
      <c r="F6" s="54"/>
      <c r="G6" s="55"/>
      <c r="I6" s="304"/>
      <c r="J6" s="301"/>
      <c r="K6" s="310"/>
      <c r="L6" s="301"/>
      <c r="M6" s="301"/>
      <c r="N6" s="310"/>
      <c r="O6" s="310"/>
      <c r="P6" s="310"/>
      <c r="Q6" s="301"/>
      <c r="R6" s="81" t="s">
        <v>80</v>
      </c>
      <c r="S6" s="80" t="s">
        <v>81</v>
      </c>
      <c r="T6" s="81" t="s">
        <v>88</v>
      </c>
      <c r="U6" s="81" t="s">
        <v>48</v>
      </c>
      <c r="V6" s="310"/>
      <c r="W6" s="297"/>
    </row>
    <row r="7" spans="1:23" ht="24.75" customHeight="1" thickBot="1">
      <c r="A7" s="33" t="s">
        <v>26</v>
      </c>
      <c r="B7" s="54"/>
      <c r="C7" s="54"/>
      <c r="D7" s="54"/>
      <c r="E7" s="54"/>
      <c r="F7" s="54"/>
      <c r="G7" s="55"/>
      <c r="I7" s="305"/>
      <c r="J7" s="302"/>
      <c r="K7" s="311"/>
      <c r="L7" s="302"/>
      <c r="M7" s="302"/>
      <c r="N7" s="311"/>
      <c r="O7" s="311"/>
      <c r="P7" s="311"/>
      <c r="Q7" s="302"/>
      <c r="R7" s="79" t="s">
        <v>83</v>
      </c>
      <c r="S7" s="79" t="s">
        <v>83</v>
      </c>
      <c r="T7" s="79" t="s">
        <v>82</v>
      </c>
      <c r="U7" s="212" t="s">
        <v>136</v>
      </c>
      <c r="V7" s="311"/>
      <c r="W7" s="298"/>
    </row>
    <row r="8" spans="1:23" ht="24.75" customHeight="1">
      <c r="A8" s="33" t="s">
        <v>27</v>
      </c>
      <c r="B8" s="54"/>
      <c r="C8" s="54"/>
      <c r="D8" s="54"/>
      <c r="E8" s="54"/>
      <c r="F8" s="54"/>
      <c r="G8" s="55"/>
      <c r="H8" s="30"/>
      <c r="I8" s="82">
        <v>1</v>
      </c>
      <c r="J8" s="84" t="s">
        <v>110</v>
      </c>
      <c r="K8" s="96" t="s">
        <v>111</v>
      </c>
      <c r="L8" s="96">
        <v>1</v>
      </c>
      <c r="M8" s="85" t="s">
        <v>110</v>
      </c>
      <c r="N8" s="85" t="s">
        <v>110</v>
      </c>
      <c r="O8" s="85" t="s">
        <v>110</v>
      </c>
      <c r="P8" s="86" t="s">
        <v>112</v>
      </c>
      <c r="Q8" s="92" t="s">
        <v>110</v>
      </c>
      <c r="R8" s="97">
        <v>28.201</v>
      </c>
      <c r="S8" s="97">
        <v>6.124</v>
      </c>
      <c r="T8" s="97">
        <v>6665</v>
      </c>
      <c r="U8" s="213">
        <v>35</v>
      </c>
      <c r="V8" s="94"/>
      <c r="W8" s="87" t="s">
        <v>115</v>
      </c>
    </row>
    <row r="9" spans="1:23" ht="24.75" customHeight="1">
      <c r="A9" s="33" t="s">
        <v>28</v>
      </c>
      <c r="B9" s="54"/>
      <c r="C9" s="54"/>
      <c r="D9" s="54"/>
      <c r="E9" s="54"/>
      <c r="F9" s="54"/>
      <c r="G9" s="55"/>
      <c r="H9" s="30"/>
      <c r="I9" s="83">
        <v>2</v>
      </c>
      <c r="J9" s="88" t="s">
        <v>110</v>
      </c>
      <c r="K9" s="97" t="s">
        <v>111</v>
      </c>
      <c r="L9" s="97">
        <v>2</v>
      </c>
      <c r="M9" s="89" t="s">
        <v>110</v>
      </c>
      <c r="N9" s="89" t="s">
        <v>110</v>
      </c>
      <c r="O9" s="89" t="s">
        <v>110</v>
      </c>
      <c r="P9" s="90" t="s">
        <v>112</v>
      </c>
      <c r="Q9" s="93" t="s">
        <v>110</v>
      </c>
      <c r="R9" s="97">
        <v>24.373000000000005</v>
      </c>
      <c r="S9" s="97">
        <v>5.999</v>
      </c>
      <c r="T9" s="97">
        <v>1865</v>
      </c>
      <c r="U9" s="97">
        <v>19</v>
      </c>
      <c r="V9" s="95"/>
      <c r="W9" s="91" t="s">
        <v>115</v>
      </c>
    </row>
    <row r="10" spans="1:23" ht="24.75" customHeight="1">
      <c r="A10" s="33" t="s">
        <v>29</v>
      </c>
      <c r="B10" s="54"/>
      <c r="C10" s="54"/>
      <c r="D10" s="54"/>
      <c r="E10" s="54"/>
      <c r="F10" s="54"/>
      <c r="G10" s="55"/>
      <c r="H10" s="30"/>
      <c r="I10" s="83">
        <v>3</v>
      </c>
      <c r="J10" s="88" t="s">
        <v>110</v>
      </c>
      <c r="K10" s="97" t="s">
        <v>111</v>
      </c>
      <c r="L10" s="97">
        <v>3</v>
      </c>
      <c r="M10" s="89" t="s">
        <v>110</v>
      </c>
      <c r="N10" s="89" t="s">
        <v>110</v>
      </c>
      <c r="O10" s="89" t="s">
        <v>110</v>
      </c>
      <c r="P10" s="90" t="s">
        <v>112</v>
      </c>
      <c r="Q10" s="93" t="s">
        <v>110</v>
      </c>
      <c r="R10" s="97">
        <v>8.137999999999996</v>
      </c>
      <c r="S10" s="97">
        <v>4.014</v>
      </c>
      <c r="T10" s="97">
        <v>960</v>
      </c>
      <c r="U10" s="97">
        <v>2</v>
      </c>
      <c r="V10" s="95"/>
      <c r="W10" s="91" t="s">
        <v>115</v>
      </c>
    </row>
    <row r="11" spans="1:23" ht="24.75" customHeight="1">
      <c r="A11" s="33" t="s">
        <v>30</v>
      </c>
      <c r="B11" s="54"/>
      <c r="C11" s="54"/>
      <c r="D11" s="54"/>
      <c r="E11" s="54"/>
      <c r="F11" s="54"/>
      <c r="G11" s="55"/>
      <c r="H11" s="30"/>
      <c r="I11" s="83">
        <v>4</v>
      </c>
      <c r="J11" s="88" t="s">
        <v>110</v>
      </c>
      <c r="K11" s="97" t="s">
        <v>111</v>
      </c>
      <c r="L11" s="97">
        <v>4</v>
      </c>
      <c r="M11" s="89" t="s">
        <v>110</v>
      </c>
      <c r="N11" s="89" t="s">
        <v>110</v>
      </c>
      <c r="O11" s="89" t="s">
        <v>110</v>
      </c>
      <c r="P11" s="90" t="s">
        <v>112</v>
      </c>
      <c r="Q11" s="93" t="s">
        <v>110</v>
      </c>
      <c r="R11" s="97">
        <v>0.5529999999999999</v>
      </c>
      <c r="S11" s="97">
        <v>0.5</v>
      </c>
      <c r="T11" s="97">
        <v>1015</v>
      </c>
      <c r="U11" s="97">
        <v>4</v>
      </c>
      <c r="V11" s="95"/>
      <c r="W11" s="91" t="s">
        <v>115</v>
      </c>
    </row>
    <row r="12" spans="1:23" ht="24.75" customHeight="1">
      <c r="A12" s="33" t="s">
        <v>31</v>
      </c>
      <c r="B12" s="54"/>
      <c r="C12" s="54"/>
      <c r="D12" s="54"/>
      <c r="E12" s="54"/>
      <c r="F12" s="54"/>
      <c r="G12" s="55"/>
      <c r="H12" s="30"/>
      <c r="I12" s="173">
        <v>5</v>
      </c>
      <c r="J12" s="88" t="s">
        <v>110</v>
      </c>
      <c r="K12" s="97" t="s">
        <v>111</v>
      </c>
      <c r="L12" s="97">
        <v>5</v>
      </c>
      <c r="M12" s="89" t="s">
        <v>110</v>
      </c>
      <c r="N12" s="89" t="s">
        <v>110</v>
      </c>
      <c r="O12" s="89" t="s">
        <v>110</v>
      </c>
      <c r="P12" s="90" t="s">
        <v>112</v>
      </c>
      <c r="Q12" s="93" t="s">
        <v>110</v>
      </c>
      <c r="R12" s="97">
        <v>0</v>
      </c>
      <c r="S12" s="97">
        <v>0</v>
      </c>
      <c r="T12" s="97">
        <v>0</v>
      </c>
      <c r="U12" s="97">
        <v>0</v>
      </c>
      <c r="V12" s="95"/>
      <c r="W12" s="91" t="s">
        <v>115</v>
      </c>
    </row>
    <row r="13" spans="1:23" ht="24.75" customHeight="1">
      <c r="A13" s="33" t="s">
        <v>32</v>
      </c>
      <c r="B13" s="54"/>
      <c r="C13" s="54"/>
      <c r="D13" s="54"/>
      <c r="E13" s="54"/>
      <c r="F13" s="54"/>
      <c r="G13" s="55"/>
      <c r="H13" s="30"/>
      <c r="I13" s="173">
        <v>6</v>
      </c>
      <c r="J13" s="88" t="s">
        <v>110</v>
      </c>
      <c r="K13" s="97" t="s">
        <v>116</v>
      </c>
      <c r="L13" s="97" t="s">
        <v>116</v>
      </c>
      <c r="M13" s="89" t="s">
        <v>110</v>
      </c>
      <c r="N13" s="89" t="s">
        <v>110</v>
      </c>
      <c r="O13" s="89" t="s">
        <v>110</v>
      </c>
      <c r="P13" s="90" t="s">
        <v>112</v>
      </c>
      <c r="Q13" s="93" t="s">
        <v>110</v>
      </c>
      <c r="R13" s="97">
        <v>1.078</v>
      </c>
      <c r="S13" s="97">
        <v>0.06</v>
      </c>
      <c r="T13" s="97">
        <v>450</v>
      </c>
      <c r="U13" s="97">
        <v>-2</v>
      </c>
      <c r="V13" s="95"/>
      <c r="W13" s="91" t="s">
        <v>115</v>
      </c>
    </row>
    <row r="14" spans="1:23" ht="24.75" customHeight="1">
      <c r="A14" s="33" t="s">
        <v>33</v>
      </c>
      <c r="B14" s="54"/>
      <c r="C14" s="54"/>
      <c r="D14" s="54"/>
      <c r="E14" s="54"/>
      <c r="F14" s="54"/>
      <c r="G14" s="55"/>
      <c r="H14" s="30"/>
      <c r="I14" s="173">
        <v>7</v>
      </c>
      <c r="J14" s="88" t="s">
        <v>110</v>
      </c>
      <c r="K14" s="97" t="s">
        <v>113</v>
      </c>
      <c r="L14" s="97" t="s">
        <v>114</v>
      </c>
      <c r="M14" s="89" t="s">
        <v>110</v>
      </c>
      <c r="N14" s="89" t="s">
        <v>110</v>
      </c>
      <c r="O14" s="89" t="s">
        <v>110</v>
      </c>
      <c r="P14" s="90" t="s">
        <v>112</v>
      </c>
      <c r="Q14" s="93" t="s">
        <v>110</v>
      </c>
      <c r="R14" s="97">
        <v>6.275999999999999</v>
      </c>
      <c r="S14" s="97">
        <v>9.285</v>
      </c>
      <c r="T14" s="97">
        <v>3140</v>
      </c>
      <c r="U14" s="97">
        <v>23</v>
      </c>
      <c r="V14" s="95"/>
      <c r="W14" s="91" t="s">
        <v>115</v>
      </c>
    </row>
    <row r="15" spans="1:23" ht="24.75" customHeight="1">
      <c r="A15" s="33" t="s">
        <v>34</v>
      </c>
      <c r="B15" s="54"/>
      <c r="C15" s="54"/>
      <c r="D15" s="54"/>
      <c r="E15" s="54"/>
      <c r="F15" s="54"/>
      <c r="G15" s="55"/>
      <c r="H15" s="30"/>
      <c r="I15" s="173">
        <v>8</v>
      </c>
      <c r="J15" s="88" t="s">
        <v>110</v>
      </c>
      <c r="K15" s="97" t="s">
        <v>131</v>
      </c>
      <c r="L15" s="97" t="s">
        <v>131</v>
      </c>
      <c r="M15" s="89" t="s">
        <v>110</v>
      </c>
      <c r="N15" s="89" t="s">
        <v>110</v>
      </c>
      <c r="O15" s="89" t="s">
        <v>110</v>
      </c>
      <c r="P15" s="90" t="s">
        <v>112</v>
      </c>
      <c r="Q15" s="93" t="s">
        <v>110</v>
      </c>
      <c r="R15" s="97">
        <v>18.248</v>
      </c>
      <c r="S15" s="97">
        <v>3.866999999999999</v>
      </c>
      <c r="T15" s="97">
        <v>3575</v>
      </c>
      <c r="U15" s="97">
        <v>20</v>
      </c>
      <c r="V15" s="95"/>
      <c r="W15" s="191" t="s">
        <v>115</v>
      </c>
    </row>
    <row r="16" spans="1:23" ht="24.75" customHeight="1" thickBot="1">
      <c r="A16" s="34" t="s">
        <v>7</v>
      </c>
      <c r="B16" s="56">
        <f aca="true" t="shared" si="0" ref="B16:G16">SUM(B4:B15)</f>
        <v>0</v>
      </c>
      <c r="C16" s="56">
        <f t="shared" si="0"/>
        <v>0</v>
      </c>
      <c r="D16" s="56">
        <f t="shared" si="0"/>
        <v>0</v>
      </c>
      <c r="E16" s="56">
        <f t="shared" si="0"/>
        <v>0</v>
      </c>
      <c r="F16" s="56">
        <f t="shared" si="0"/>
        <v>0</v>
      </c>
      <c r="G16" s="57">
        <f t="shared" si="0"/>
        <v>0</v>
      </c>
      <c r="H16" s="30"/>
      <c r="I16" s="154"/>
      <c r="J16" s="162"/>
      <c r="K16" s="163" t="s">
        <v>118</v>
      </c>
      <c r="L16" s="164"/>
      <c r="M16" s="164"/>
      <c r="N16" s="164"/>
      <c r="O16" s="164"/>
      <c r="P16" s="164"/>
      <c r="Q16" s="164"/>
      <c r="R16" s="164">
        <f>SUM(R8:R15)</f>
        <v>86.867</v>
      </c>
      <c r="S16" s="209">
        <f>SUM(S8:S15)</f>
        <v>29.848999999999997</v>
      </c>
      <c r="T16" s="164">
        <f>SUM(T8:T15)</f>
        <v>17670</v>
      </c>
      <c r="U16" s="164">
        <f>SUM(U8:U15)</f>
        <v>101</v>
      </c>
      <c r="V16" s="165"/>
      <c r="W16" s="166"/>
    </row>
    <row r="17" spans="1:8" ht="20.25" customHeight="1">
      <c r="A17" s="35"/>
      <c r="B17" s="35"/>
      <c r="C17" s="35"/>
      <c r="D17" s="35"/>
      <c r="E17" s="35"/>
      <c r="F17" s="35"/>
      <c r="G17" s="35"/>
      <c r="H17" s="30"/>
    </row>
    <row r="18" spans="1:18" ht="36.75" customHeight="1" thickBot="1">
      <c r="A18" s="317" t="s">
        <v>94</v>
      </c>
      <c r="B18" s="318"/>
      <c r="C18" s="318"/>
      <c r="D18" s="318"/>
      <c r="E18" s="318"/>
      <c r="F18" s="318"/>
      <c r="G18" s="318"/>
      <c r="H18" s="36"/>
      <c r="J18" s="171" t="s">
        <v>130</v>
      </c>
      <c r="K18" s="169" t="s">
        <v>129</v>
      </c>
      <c r="L18" s="168"/>
      <c r="M18" s="168"/>
      <c r="N18" s="168"/>
      <c r="O18" s="168"/>
      <c r="P18" s="168"/>
      <c r="Q18" s="168"/>
      <c r="R18" s="168"/>
    </row>
    <row r="19" spans="1:18" ht="27" customHeight="1" thickTop="1">
      <c r="A19" s="315"/>
      <c r="B19" s="316"/>
      <c r="C19" s="316"/>
      <c r="D19" s="316"/>
      <c r="E19" s="316"/>
      <c r="F19" s="316"/>
      <c r="G19" s="316"/>
      <c r="H19" s="37"/>
      <c r="J19" s="312" t="s">
        <v>100</v>
      </c>
      <c r="K19" s="306" t="s">
        <v>53</v>
      </c>
      <c r="L19" s="306"/>
      <c r="M19" s="306" t="s">
        <v>54</v>
      </c>
      <c r="N19" s="306"/>
      <c r="O19" s="306" t="s">
        <v>122</v>
      </c>
      <c r="P19" s="306" t="s">
        <v>123</v>
      </c>
      <c r="Q19" s="306" t="s">
        <v>124</v>
      </c>
      <c r="R19" s="308" t="s">
        <v>125</v>
      </c>
    </row>
    <row r="20" spans="10:18" ht="39">
      <c r="J20" s="313"/>
      <c r="K20" s="159" t="s">
        <v>120</v>
      </c>
      <c r="L20" s="159" t="s">
        <v>121</v>
      </c>
      <c r="M20" s="159" t="s">
        <v>120</v>
      </c>
      <c r="N20" s="159" t="s">
        <v>121</v>
      </c>
      <c r="O20" s="307"/>
      <c r="P20" s="307"/>
      <c r="Q20" s="307"/>
      <c r="R20" s="309"/>
    </row>
    <row r="21" spans="10:18" ht="19.5">
      <c r="J21" s="167" t="s">
        <v>126</v>
      </c>
      <c r="K21" s="160">
        <v>173</v>
      </c>
      <c r="L21" s="160">
        <v>237</v>
      </c>
      <c r="M21" s="160">
        <v>19921</v>
      </c>
      <c r="N21" s="160">
        <v>3279</v>
      </c>
      <c r="O21" s="160">
        <v>362</v>
      </c>
      <c r="P21" s="160">
        <v>295</v>
      </c>
      <c r="Q21" s="160">
        <v>833</v>
      </c>
      <c r="R21" s="161">
        <v>192000</v>
      </c>
    </row>
    <row r="22" spans="10:18" ht="19.5">
      <c r="J22" s="167" t="s">
        <v>127</v>
      </c>
      <c r="K22" s="160">
        <v>173</v>
      </c>
      <c r="L22" s="160">
        <v>237</v>
      </c>
      <c r="M22" s="160">
        <v>19921</v>
      </c>
      <c r="N22" s="160">
        <v>3279</v>
      </c>
      <c r="O22" s="160">
        <v>405</v>
      </c>
      <c r="P22" s="160">
        <v>334</v>
      </c>
      <c r="Q22" s="160">
        <v>986</v>
      </c>
      <c r="R22" s="161">
        <v>216405</v>
      </c>
    </row>
    <row r="23" spans="10:18" ht="19.5">
      <c r="J23" s="167" t="s">
        <v>128</v>
      </c>
      <c r="K23" s="160">
        <v>173</v>
      </c>
      <c r="L23" s="160">
        <v>237</v>
      </c>
      <c r="M23" s="160">
        <v>19921</v>
      </c>
      <c r="N23" s="160">
        <v>3279</v>
      </c>
      <c r="O23" s="160">
        <v>421.8</v>
      </c>
      <c r="P23" s="160">
        <v>362</v>
      </c>
      <c r="Q23" s="160">
        <v>1035</v>
      </c>
      <c r="R23" s="161">
        <v>224410</v>
      </c>
    </row>
    <row r="24" spans="10:18" ht="19.5">
      <c r="J24" s="167" t="s">
        <v>132</v>
      </c>
      <c r="K24" s="160">
        <v>173</v>
      </c>
      <c r="L24" s="160">
        <v>237</v>
      </c>
      <c r="M24" s="160">
        <v>19921</v>
      </c>
      <c r="N24" s="160">
        <v>3279</v>
      </c>
      <c r="O24" s="234">
        <v>432.89300000000003</v>
      </c>
      <c r="P24" s="234">
        <v>394.56</v>
      </c>
      <c r="Q24" s="160">
        <v>1099</v>
      </c>
      <c r="R24" s="161">
        <v>234480</v>
      </c>
    </row>
    <row r="25" spans="10:18" ht="19.5">
      <c r="J25" s="167" t="s">
        <v>138</v>
      </c>
      <c r="K25" s="226">
        <v>173</v>
      </c>
      <c r="L25" s="226">
        <v>237</v>
      </c>
      <c r="M25" s="226">
        <v>19921</v>
      </c>
      <c r="N25" s="226">
        <v>3279</v>
      </c>
      <c r="O25" s="226">
        <v>453.442</v>
      </c>
      <c r="P25" s="226">
        <v>505.78700000000003</v>
      </c>
      <c r="Q25" s="227">
        <v>1182</v>
      </c>
      <c r="R25" s="228">
        <v>248645</v>
      </c>
    </row>
    <row r="26" spans="10:18" ht="20.25" thickBot="1">
      <c r="J26" s="167" t="s">
        <v>151</v>
      </c>
      <c r="K26" s="222">
        <v>173</v>
      </c>
      <c r="L26" s="222">
        <v>237</v>
      </c>
      <c r="M26" s="222">
        <v>19921</v>
      </c>
      <c r="N26" s="222">
        <v>3279</v>
      </c>
      <c r="O26" s="223">
        <f>O25+S16</f>
        <v>483.291</v>
      </c>
      <c r="P26" s="223">
        <f>P25+R16</f>
        <v>592.654</v>
      </c>
      <c r="Q26" s="224">
        <f>Q25+U16</f>
        <v>1283</v>
      </c>
      <c r="R26" s="225">
        <f>R25+T16</f>
        <v>266315</v>
      </c>
    </row>
    <row r="27" spans="15:18" ht="13.5" thickTop="1">
      <c r="O27" s="251">
        <f>O26-O21</f>
        <v>121.291</v>
      </c>
      <c r="P27" s="251">
        <f>P26-P21</f>
        <v>297.654</v>
      </c>
      <c r="Q27" s="251">
        <f>Q26-Q21</f>
        <v>450</v>
      </c>
      <c r="R27" s="251">
        <f>R26-R21</f>
        <v>74315</v>
      </c>
    </row>
  </sheetData>
  <sheetProtection/>
  <mergeCells count="29">
    <mergeCell ref="A18:G18"/>
    <mergeCell ref="A2:A3"/>
    <mergeCell ref="F2:G2"/>
    <mergeCell ref="B2:B3"/>
    <mergeCell ref="C2:C3"/>
    <mergeCell ref="D2:D3"/>
    <mergeCell ref="E2:E3"/>
    <mergeCell ref="J19:J20"/>
    <mergeCell ref="A1:E1"/>
    <mergeCell ref="O5:O7"/>
    <mergeCell ref="K5:K7"/>
    <mergeCell ref="L5:L7"/>
    <mergeCell ref="P5:P7"/>
    <mergeCell ref="O19:O20"/>
    <mergeCell ref="N5:N7"/>
    <mergeCell ref="P19:P20"/>
    <mergeCell ref="A19:G19"/>
    <mergeCell ref="Q19:Q20"/>
    <mergeCell ref="R19:R20"/>
    <mergeCell ref="V5:V7"/>
    <mergeCell ref="M5:M7"/>
    <mergeCell ref="K19:L19"/>
    <mergeCell ref="M19:N19"/>
    <mergeCell ref="W5:W7"/>
    <mergeCell ref="T5:U5"/>
    <mergeCell ref="R5:S5"/>
    <mergeCell ref="Q5:Q7"/>
    <mergeCell ref="J5:J7"/>
    <mergeCell ref="I5:I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rightToLeft="1" view="pageBreakPreview" zoomScale="80" zoomScaleNormal="80" zoomScaleSheetLayoutView="80" zoomScalePageLayoutView="0" workbookViewId="0" topLeftCell="A13">
      <selection activeCell="E28" sqref="E28"/>
    </sheetView>
  </sheetViews>
  <sheetFormatPr defaultColWidth="8.8515625" defaultRowHeight="12.75"/>
  <cols>
    <col min="1" max="1" width="17.421875" style="44" customWidth="1"/>
    <col min="2" max="2" width="16.57421875" style="44" customWidth="1"/>
    <col min="3" max="3" width="18.7109375" style="44" customWidth="1"/>
    <col min="4" max="4" width="26.8515625" style="44" customWidth="1"/>
    <col min="5" max="16384" width="8.8515625" style="44" customWidth="1"/>
  </cols>
  <sheetData>
    <row r="1" spans="1:4" ht="31.5" customHeight="1">
      <c r="A1" s="331" t="s">
        <v>61</v>
      </c>
      <c r="B1" s="331"/>
      <c r="C1" s="331"/>
      <c r="D1" s="331"/>
    </row>
    <row r="2" spans="1:4" ht="20.25" thickBot="1">
      <c r="A2" s="332" t="s">
        <v>139</v>
      </c>
      <c r="B2" s="332"/>
      <c r="C2" s="332"/>
      <c r="D2" s="332"/>
    </row>
    <row r="3" spans="1:4" ht="42.75" customHeight="1" thickBot="1">
      <c r="A3" s="3" t="s">
        <v>35</v>
      </c>
      <c r="B3" s="135" t="s">
        <v>59</v>
      </c>
      <c r="C3" s="135" t="s">
        <v>60</v>
      </c>
      <c r="D3" s="136" t="s">
        <v>62</v>
      </c>
    </row>
    <row r="4" spans="1:4" ht="23.25">
      <c r="A4" s="5" t="s">
        <v>23</v>
      </c>
      <c r="B4" s="6">
        <v>32</v>
      </c>
      <c r="C4" s="6">
        <v>44.65</v>
      </c>
      <c r="D4" s="231">
        <v>460.14</v>
      </c>
    </row>
    <row r="5" spans="1:4" ht="23.25">
      <c r="A5" s="8" t="s">
        <v>24</v>
      </c>
      <c r="B5" s="6">
        <v>32</v>
      </c>
      <c r="C5" s="6">
        <v>44.65</v>
      </c>
      <c r="D5" s="231">
        <v>259.58</v>
      </c>
    </row>
    <row r="6" spans="1:4" ht="23.25">
      <c r="A6" s="8" t="s">
        <v>25</v>
      </c>
      <c r="B6" s="6">
        <v>32</v>
      </c>
      <c r="C6" s="152">
        <v>44.65</v>
      </c>
      <c r="D6" s="153">
        <v>295.06</v>
      </c>
    </row>
    <row r="7" spans="1:4" ht="23.25">
      <c r="A7" s="8" t="s">
        <v>26</v>
      </c>
      <c r="B7" s="6">
        <v>32</v>
      </c>
      <c r="C7" s="152">
        <v>44.65</v>
      </c>
      <c r="D7" s="153">
        <v>288.94</v>
      </c>
    </row>
    <row r="8" spans="1:4" ht="23.25">
      <c r="A8" s="8" t="s">
        <v>27</v>
      </c>
      <c r="B8" s="6">
        <v>32</v>
      </c>
      <c r="C8" s="152">
        <v>44.65</v>
      </c>
      <c r="D8" s="7">
        <v>350.04</v>
      </c>
    </row>
    <row r="9" spans="1:4" ht="23.25">
      <c r="A9" s="10" t="s">
        <v>28</v>
      </c>
      <c r="B9" s="6">
        <v>33</v>
      </c>
      <c r="C9" s="6">
        <v>44.75</v>
      </c>
      <c r="D9" s="7">
        <v>547.02</v>
      </c>
    </row>
    <row r="10" spans="1:4" ht="23.25">
      <c r="A10" s="10" t="s">
        <v>29</v>
      </c>
      <c r="B10" s="6">
        <v>33</v>
      </c>
      <c r="C10" s="6">
        <v>44.75</v>
      </c>
      <c r="D10" s="7">
        <v>570.86</v>
      </c>
    </row>
    <row r="11" spans="1:4" ht="23.25">
      <c r="A11" s="10" t="s">
        <v>30</v>
      </c>
      <c r="B11" s="6">
        <v>34</v>
      </c>
      <c r="C11" s="210">
        <v>44.76</v>
      </c>
      <c r="D11" s="211">
        <v>565.4</v>
      </c>
    </row>
    <row r="12" spans="1:4" ht="23.25">
      <c r="A12" s="10" t="s">
        <v>31</v>
      </c>
      <c r="B12" s="6">
        <v>35</v>
      </c>
      <c r="C12" s="210">
        <v>45.71</v>
      </c>
      <c r="D12" s="7">
        <v>190.68</v>
      </c>
    </row>
    <row r="13" spans="1:4" ht="23.25">
      <c r="A13" s="10" t="s">
        <v>32</v>
      </c>
      <c r="B13" s="6">
        <v>39</v>
      </c>
      <c r="C13" s="6">
        <v>47</v>
      </c>
      <c r="D13" s="7">
        <v>330</v>
      </c>
    </row>
    <row r="14" spans="1:4" ht="23.25">
      <c r="A14" s="10" t="s">
        <v>33</v>
      </c>
      <c r="B14" s="6">
        <v>42</v>
      </c>
      <c r="C14" s="6">
        <v>47.73</v>
      </c>
      <c r="D14" s="7">
        <v>265.493</v>
      </c>
    </row>
    <row r="15" spans="1:4" ht="24" thickBot="1">
      <c r="A15" s="10" t="s">
        <v>34</v>
      </c>
      <c r="B15" s="6">
        <v>43</v>
      </c>
      <c r="C15" s="6">
        <v>47.33</v>
      </c>
      <c r="D15" s="7">
        <v>972.08</v>
      </c>
    </row>
    <row r="16" spans="1:4" ht="24" thickBot="1">
      <c r="A16" s="326" t="s">
        <v>7</v>
      </c>
      <c r="B16" s="327"/>
      <c r="C16" s="328"/>
      <c r="D16" s="4">
        <f>SUM(D4:D15)</f>
        <v>5095.293</v>
      </c>
    </row>
    <row r="17" spans="1:4" ht="9.75" customHeight="1">
      <c r="A17" s="45"/>
      <c r="B17" s="45"/>
      <c r="C17" s="45"/>
      <c r="D17" s="45"/>
    </row>
    <row r="18" spans="1:4" ht="23.25">
      <c r="A18" s="329" t="s">
        <v>95</v>
      </c>
      <c r="B18" s="329"/>
      <c r="C18" s="329"/>
      <c r="D18" s="329"/>
    </row>
    <row r="19" spans="1:4" ht="23.25">
      <c r="A19" s="330" t="s">
        <v>96</v>
      </c>
      <c r="B19" s="330"/>
      <c r="C19" s="330"/>
      <c r="D19" s="330"/>
    </row>
  </sheetData>
  <sheetProtection/>
  <mergeCells count="5">
    <mergeCell ref="A16:C16"/>
    <mergeCell ref="A18:D18"/>
    <mergeCell ref="A19:D19"/>
    <mergeCell ref="A1:D1"/>
    <mergeCell ref="A2:D2"/>
  </mergeCells>
  <printOptions horizontalCentered="1"/>
  <pageMargins left="0.24" right="0.24" top="0.58" bottom="0.984251968503937" header="0.26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64"/>
  <sheetViews>
    <sheetView rightToLeft="1" tabSelected="1" view="pageBreakPreview" zoomScale="85" zoomScaleNormal="75" zoomScaleSheetLayoutView="85" zoomScalePageLayoutView="0" workbookViewId="0" topLeftCell="A2">
      <pane xSplit="3" ySplit="2" topLeftCell="P4" activePane="bottomRight" state="frozen"/>
      <selection pane="topLeft" activeCell="A2" sqref="A2"/>
      <selection pane="topRight" activeCell="D2" sqref="D2"/>
      <selection pane="bottomLeft" activeCell="A4" sqref="A4"/>
      <selection pane="bottomRight" activeCell="T17" sqref="T17"/>
    </sheetView>
  </sheetViews>
  <sheetFormatPr defaultColWidth="9.140625" defaultRowHeight="12.75"/>
  <cols>
    <col min="1" max="1" width="11.140625" style="69" customWidth="1"/>
    <col min="2" max="2" width="7.28125" style="69" customWidth="1"/>
    <col min="3" max="3" width="22.00390625" style="70" customWidth="1"/>
    <col min="4" max="4" width="12.57421875" style="69" customWidth="1"/>
    <col min="5" max="5" width="12.140625" style="69" bestFit="1" customWidth="1"/>
    <col min="6" max="18" width="8.7109375" style="69" customWidth="1"/>
    <col min="19" max="19" width="10.8515625" style="69" customWidth="1"/>
    <col min="20" max="20" width="13.00390625" style="69" customWidth="1"/>
    <col min="21" max="21" width="7.140625" style="69" customWidth="1"/>
    <col min="22" max="22" width="11.8515625" style="72" customWidth="1"/>
    <col min="23" max="28" width="9.7109375" style="69" customWidth="1"/>
    <col min="29" max="16384" width="9.140625" style="69" customWidth="1"/>
  </cols>
  <sheetData>
    <row r="1" spans="1:28" s="59" customFormat="1" ht="40.5" customHeight="1" thickBot="1">
      <c r="A1" s="349" t="s">
        <v>98</v>
      </c>
      <c r="B1" s="349"/>
      <c r="C1" s="349"/>
      <c r="D1" s="349"/>
      <c r="E1" s="349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49"/>
      <c r="T1" s="348"/>
      <c r="U1" s="348"/>
      <c r="V1" s="348"/>
      <c r="W1" s="348"/>
      <c r="X1" s="348"/>
      <c r="Y1" s="348"/>
      <c r="Z1" s="348"/>
      <c r="AA1" s="348"/>
      <c r="AB1" s="348"/>
    </row>
    <row r="2" spans="1:28" s="59" customFormat="1" ht="21.75" customHeight="1">
      <c r="A2" s="343" t="s">
        <v>99</v>
      </c>
      <c r="B2" s="356" t="s">
        <v>100</v>
      </c>
      <c r="C2" s="357"/>
      <c r="D2" s="336" t="s">
        <v>140</v>
      </c>
      <c r="E2" s="336" t="s">
        <v>141</v>
      </c>
      <c r="F2" s="353" t="s">
        <v>142</v>
      </c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  <c r="R2" s="351" t="s">
        <v>143</v>
      </c>
      <c r="S2" s="351" t="s">
        <v>144</v>
      </c>
      <c r="T2" s="338" t="s">
        <v>133</v>
      </c>
      <c r="U2" s="58"/>
      <c r="V2" s="334" t="s">
        <v>148</v>
      </c>
      <c r="W2" s="58"/>
      <c r="X2" s="58"/>
      <c r="Y2" s="58"/>
      <c r="Z2" s="58"/>
      <c r="AA2" s="58"/>
      <c r="AB2" s="58"/>
    </row>
    <row r="3" spans="1:29" s="66" customFormat="1" ht="21.75" customHeight="1" thickBot="1">
      <c r="A3" s="344"/>
      <c r="B3" s="358"/>
      <c r="C3" s="359"/>
      <c r="D3" s="337"/>
      <c r="E3" s="337"/>
      <c r="F3" s="61" t="s">
        <v>23</v>
      </c>
      <c r="G3" s="60" t="s">
        <v>24</v>
      </c>
      <c r="H3" s="60" t="s">
        <v>25</v>
      </c>
      <c r="I3" s="60" t="s">
        <v>101</v>
      </c>
      <c r="J3" s="60" t="s">
        <v>27</v>
      </c>
      <c r="K3" s="60" t="s">
        <v>28</v>
      </c>
      <c r="L3" s="60" t="s">
        <v>29</v>
      </c>
      <c r="M3" s="60" t="s">
        <v>30</v>
      </c>
      <c r="N3" s="60" t="s">
        <v>31</v>
      </c>
      <c r="O3" s="62" t="s">
        <v>32</v>
      </c>
      <c r="P3" s="62" t="s">
        <v>102</v>
      </c>
      <c r="Q3" s="63" t="s">
        <v>34</v>
      </c>
      <c r="R3" s="352"/>
      <c r="S3" s="352"/>
      <c r="T3" s="339"/>
      <c r="U3" s="238"/>
      <c r="V3" s="335"/>
      <c r="W3" s="64"/>
      <c r="X3" s="64"/>
      <c r="Y3" s="64"/>
      <c r="Z3" s="64"/>
      <c r="AA3" s="64"/>
      <c r="AB3" s="64"/>
      <c r="AC3" s="65"/>
    </row>
    <row r="4" spans="1:29" ht="21.75" customHeight="1">
      <c r="A4" s="340" t="s">
        <v>117</v>
      </c>
      <c r="B4" s="345" t="s">
        <v>103</v>
      </c>
      <c r="C4" s="345"/>
      <c r="D4" s="229">
        <v>17659</v>
      </c>
      <c r="E4" s="137">
        <v>17659</v>
      </c>
      <c r="F4" s="138">
        <v>17659</v>
      </c>
      <c r="G4" s="139">
        <v>17659</v>
      </c>
      <c r="H4" s="139">
        <v>17659</v>
      </c>
      <c r="I4" s="139">
        <v>17659</v>
      </c>
      <c r="J4" s="139">
        <v>17659</v>
      </c>
      <c r="K4" s="139">
        <v>17659</v>
      </c>
      <c r="L4" s="139">
        <v>17659</v>
      </c>
      <c r="M4" s="139">
        <v>17659</v>
      </c>
      <c r="N4" s="139">
        <v>17659</v>
      </c>
      <c r="O4" s="139">
        <v>17659</v>
      </c>
      <c r="P4" s="139">
        <v>17659</v>
      </c>
      <c r="Q4" s="139">
        <v>17659</v>
      </c>
      <c r="R4" s="140"/>
      <c r="S4" s="141"/>
      <c r="T4" s="140"/>
      <c r="U4" s="239"/>
      <c r="V4" s="140"/>
      <c r="W4" s="67"/>
      <c r="X4" s="67"/>
      <c r="Y4" s="67"/>
      <c r="Z4" s="67"/>
      <c r="AA4" s="67"/>
      <c r="AB4" s="67"/>
      <c r="AC4" s="68"/>
    </row>
    <row r="5" spans="1:29" ht="21.75" customHeight="1">
      <c r="A5" s="341"/>
      <c r="B5" s="333" t="s">
        <v>104</v>
      </c>
      <c r="C5" s="333"/>
      <c r="D5" s="142">
        <v>5611</v>
      </c>
      <c r="E5" s="143">
        <v>26</v>
      </c>
      <c r="F5" s="144">
        <v>0</v>
      </c>
      <c r="G5" s="144">
        <v>31</v>
      </c>
      <c r="H5" s="145">
        <v>31</v>
      </c>
      <c r="I5" s="145">
        <v>27</v>
      </c>
      <c r="J5" s="145">
        <v>0</v>
      </c>
      <c r="K5" s="145">
        <v>43</v>
      </c>
      <c r="L5" s="145">
        <v>9</v>
      </c>
      <c r="M5" s="145">
        <v>51</v>
      </c>
      <c r="N5" s="145">
        <v>11</v>
      </c>
      <c r="O5" s="145">
        <v>12</v>
      </c>
      <c r="P5" s="145">
        <v>45</v>
      </c>
      <c r="Q5" s="145">
        <v>106</v>
      </c>
      <c r="R5" s="143">
        <f aca="true" t="shared" si="0" ref="R5:R10">SUM(F5:Q5)</f>
        <v>366</v>
      </c>
      <c r="S5" s="243">
        <v>1000</v>
      </c>
      <c r="T5" s="192">
        <f aca="true" t="shared" si="1" ref="T5:T10">R5+E5+D5</f>
        <v>6003</v>
      </c>
      <c r="U5" s="239"/>
      <c r="V5" s="240">
        <v>1000</v>
      </c>
      <c r="W5" s="67"/>
      <c r="X5" s="67"/>
      <c r="Y5" s="67"/>
      <c r="Z5" s="67"/>
      <c r="AA5" s="67"/>
      <c r="AB5" s="67"/>
      <c r="AC5" s="68"/>
    </row>
    <row r="6" spans="1:29" ht="21.75" customHeight="1">
      <c r="A6" s="341"/>
      <c r="B6" s="333" t="s">
        <v>105</v>
      </c>
      <c r="C6" s="333"/>
      <c r="D6" s="142">
        <v>5140</v>
      </c>
      <c r="E6" s="143">
        <v>152</v>
      </c>
      <c r="F6" s="144">
        <v>0</v>
      </c>
      <c r="G6" s="144">
        <v>49</v>
      </c>
      <c r="H6" s="145">
        <v>35</v>
      </c>
      <c r="I6" s="145">
        <v>38</v>
      </c>
      <c r="J6" s="145">
        <v>0</v>
      </c>
      <c r="K6" s="232">
        <v>84</v>
      </c>
      <c r="L6" s="145">
        <v>3</v>
      </c>
      <c r="M6" s="145">
        <v>51</v>
      </c>
      <c r="N6" s="145">
        <v>12</v>
      </c>
      <c r="O6" s="145">
        <v>23</v>
      </c>
      <c r="P6" s="145">
        <v>32</v>
      </c>
      <c r="Q6" s="145">
        <v>34</v>
      </c>
      <c r="R6" s="143">
        <f t="shared" si="0"/>
        <v>361</v>
      </c>
      <c r="S6" s="243">
        <v>1000</v>
      </c>
      <c r="T6" s="192">
        <f t="shared" si="1"/>
        <v>5653</v>
      </c>
      <c r="U6" s="239"/>
      <c r="V6" s="240">
        <v>1000</v>
      </c>
      <c r="W6" s="67"/>
      <c r="X6" s="67"/>
      <c r="Y6" s="67"/>
      <c r="Z6" s="67"/>
      <c r="AA6" s="67"/>
      <c r="AB6" s="67"/>
      <c r="AC6" s="68"/>
    </row>
    <row r="7" spans="1:29" ht="21.75" customHeight="1">
      <c r="A7" s="341"/>
      <c r="B7" s="333" t="s">
        <v>106</v>
      </c>
      <c r="C7" s="333"/>
      <c r="D7" s="146">
        <v>126.760666666667</v>
      </c>
      <c r="E7" s="143">
        <v>0.431</v>
      </c>
      <c r="F7" s="144">
        <v>5.964</v>
      </c>
      <c r="G7" s="144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0.68</v>
      </c>
      <c r="O7" s="145">
        <v>0</v>
      </c>
      <c r="P7" s="145">
        <v>0</v>
      </c>
      <c r="Q7" s="145">
        <v>1.273</v>
      </c>
      <c r="R7" s="143">
        <f t="shared" si="0"/>
        <v>7.917</v>
      </c>
      <c r="S7" s="244">
        <v>7</v>
      </c>
      <c r="T7" s="193">
        <f t="shared" si="1"/>
        <v>135.108666666667</v>
      </c>
      <c r="U7" s="239"/>
      <c r="V7" s="241">
        <v>6.8</v>
      </c>
      <c r="W7" s="67"/>
      <c r="X7" s="67"/>
      <c r="Y7" s="67"/>
      <c r="Z7" s="67"/>
      <c r="AA7" s="67"/>
      <c r="AB7" s="67"/>
      <c r="AC7" s="68"/>
    </row>
    <row r="8" spans="1:29" ht="21.75" customHeight="1">
      <c r="A8" s="341"/>
      <c r="B8" s="333" t="s">
        <v>107</v>
      </c>
      <c r="C8" s="333"/>
      <c r="D8" s="146">
        <v>57.43</v>
      </c>
      <c r="E8" s="143">
        <v>0.565</v>
      </c>
      <c r="F8" s="144">
        <v>0</v>
      </c>
      <c r="G8" s="144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0.08</v>
      </c>
      <c r="N8" s="145">
        <v>4.712</v>
      </c>
      <c r="O8" s="145">
        <v>0</v>
      </c>
      <c r="P8" s="145">
        <v>0</v>
      </c>
      <c r="Q8" s="145">
        <v>0.612</v>
      </c>
      <c r="R8" s="143">
        <f t="shared" si="0"/>
        <v>5.404</v>
      </c>
      <c r="S8" s="245">
        <v>7.5</v>
      </c>
      <c r="T8" s="193">
        <f t="shared" si="1"/>
        <v>63.399</v>
      </c>
      <c r="U8" s="239"/>
      <c r="V8" s="241">
        <v>6.474</v>
      </c>
      <c r="W8" s="67"/>
      <c r="X8" s="67"/>
      <c r="Y8" s="67"/>
      <c r="Z8" s="67"/>
      <c r="AA8" s="67"/>
      <c r="AB8" s="67"/>
      <c r="AC8" s="68"/>
    </row>
    <row r="9" spans="1:29" ht="21.75" customHeight="1">
      <c r="A9" s="341"/>
      <c r="B9" s="333" t="s">
        <v>108</v>
      </c>
      <c r="C9" s="333"/>
      <c r="D9" s="146">
        <v>50</v>
      </c>
      <c r="E9" s="143">
        <v>6</v>
      </c>
      <c r="F9" s="144">
        <v>0</v>
      </c>
      <c r="G9" s="144">
        <v>0</v>
      </c>
      <c r="H9" s="145">
        <v>0</v>
      </c>
      <c r="I9" s="145">
        <v>0</v>
      </c>
      <c r="J9" s="145">
        <v>0</v>
      </c>
      <c r="K9" s="145">
        <v>0</v>
      </c>
      <c r="L9" s="145">
        <v>1</v>
      </c>
      <c r="M9" s="145">
        <v>0</v>
      </c>
      <c r="N9" s="145">
        <v>4</v>
      </c>
      <c r="O9" s="145">
        <v>1</v>
      </c>
      <c r="P9" s="145">
        <v>0</v>
      </c>
      <c r="Q9" s="145">
        <v>5</v>
      </c>
      <c r="R9" s="143">
        <f t="shared" si="0"/>
        <v>11</v>
      </c>
      <c r="S9" s="243">
        <v>27</v>
      </c>
      <c r="T9" s="192">
        <f t="shared" si="1"/>
        <v>67</v>
      </c>
      <c r="U9" s="239"/>
      <c r="V9" s="240">
        <v>16</v>
      </c>
      <c r="W9" s="67"/>
      <c r="X9" s="67"/>
      <c r="Y9" s="67"/>
      <c r="Z9" s="67"/>
      <c r="AA9" s="67"/>
      <c r="AB9" s="67"/>
      <c r="AC9" s="68"/>
    </row>
    <row r="10" spans="1:29" ht="21.75" customHeight="1" thickBot="1">
      <c r="A10" s="342"/>
      <c r="B10" s="346" t="s">
        <v>109</v>
      </c>
      <c r="C10" s="347"/>
      <c r="D10" s="147">
        <v>26.85</v>
      </c>
      <c r="E10" s="148">
        <v>2.4</v>
      </c>
      <c r="F10" s="149">
        <v>0</v>
      </c>
      <c r="G10" s="150">
        <v>0</v>
      </c>
      <c r="H10" s="151">
        <v>0</v>
      </c>
      <c r="I10" s="150">
        <v>0</v>
      </c>
      <c r="J10" s="150">
        <v>0</v>
      </c>
      <c r="K10" s="150">
        <v>0</v>
      </c>
      <c r="L10" s="235">
        <v>0.25</v>
      </c>
      <c r="M10" s="150">
        <v>0</v>
      </c>
      <c r="N10" s="236">
        <v>2.52</v>
      </c>
      <c r="O10" s="150">
        <v>0.05</v>
      </c>
      <c r="P10" s="150">
        <v>0</v>
      </c>
      <c r="Q10" s="151">
        <v>1.575</v>
      </c>
      <c r="R10" s="148">
        <f t="shared" si="0"/>
        <v>4.395</v>
      </c>
      <c r="S10" s="246">
        <v>8.505</v>
      </c>
      <c r="T10" s="198">
        <f t="shared" si="1"/>
        <v>33.645</v>
      </c>
      <c r="U10" s="67"/>
      <c r="V10" s="242">
        <v>6.63</v>
      </c>
      <c r="W10" s="67"/>
      <c r="X10" s="67"/>
      <c r="Y10" s="67"/>
      <c r="Z10" s="67"/>
      <c r="AA10" s="67"/>
      <c r="AB10" s="67"/>
      <c r="AC10" s="68"/>
    </row>
    <row r="11" spans="21:25" ht="13.5" thickBot="1">
      <c r="U11" s="71"/>
      <c r="V11" s="69"/>
      <c r="W11" s="71"/>
      <c r="X11" s="71"/>
      <c r="Y11" s="71"/>
    </row>
    <row r="12" spans="4:25" ht="12.75">
      <c r="D12" s="336" t="s">
        <v>149</v>
      </c>
      <c r="S12" s="237" t="s">
        <v>146</v>
      </c>
      <c r="U12" s="71"/>
      <c r="V12" s="237" t="s">
        <v>146</v>
      </c>
      <c r="W12" s="71"/>
      <c r="X12" s="71"/>
      <c r="Y12" s="71"/>
    </row>
    <row r="13" spans="4:25" ht="13.5" thickBot="1">
      <c r="D13" s="337"/>
      <c r="S13" s="237" t="s">
        <v>147</v>
      </c>
      <c r="U13" s="71"/>
      <c r="V13" s="237" t="s">
        <v>147</v>
      </c>
      <c r="W13" s="71"/>
      <c r="X13" s="71"/>
      <c r="Y13" s="71"/>
    </row>
    <row r="14" spans="4:22" ht="23.25">
      <c r="D14" s="229">
        <v>17659</v>
      </c>
      <c r="H14" s="71"/>
      <c r="I14" s="71"/>
      <c r="J14" s="71"/>
      <c r="K14" s="71"/>
      <c r="L14" s="71"/>
      <c r="V14" s="69"/>
    </row>
    <row r="15" spans="3:22" ht="23.25">
      <c r="C15" s="69"/>
      <c r="D15" s="142">
        <f aca="true" t="shared" si="2" ref="D15:D20">D5+E5</f>
        <v>5637</v>
      </c>
      <c r="H15" s="71"/>
      <c r="I15" s="71"/>
      <c r="J15" s="71"/>
      <c r="K15" s="71"/>
      <c r="L15" s="71"/>
      <c r="V15" s="69"/>
    </row>
    <row r="16" spans="3:22" ht="23.25">
      <c r="C16" s="69"/>
      <c r="D16" s="142">
        <f t="shared" si="2"/>
        <v>5292</v>
      </c>
      <c r="H16" s="71"/>
      <c r="I16" s="71"/>
      <c r="J16" s="71"/>
      <c r="K16" s="71"/>
      <c r="L16" s="71"/>
      <c r="V16" s="69"/>
    </row>
    <row r="17" spans="3:22" ht="23.25">
      <c r="C17" s="69"/>
      <c r="D17" s="142">
        <f t="shared" si="2"/>
        <v>127.191666666667</v>
      </c>
      <c r="H17" s="71"/>
      <c r="I17" s="71"/>
      <c r="J17" s="71"/>
      <c r="K17" s="71"/>
      <c r="L17" s="71"/>
      <c r="V17" s="69"/>
    </row>
    <row r="18" spans="4:25" ht="23.25">
      <c r="D18" s="142">
        <f t="shared" si="2"/>
        <v>57.995</v>
      </c>
      <c r="U18" s="71"/>
      <c r="V18" s="71"/>
      <c r="W18" s="71"/>
      <c r="X18" s="71"/>
      <c r="Y18" s="71"/>
    </row>
    <row r="19" spans="4:25" ht="23.25">
      <c r="D19" s="142">
        <f t="shared" si="2"/>
        <v>56</v>
      </c>
      <c r="U19" s="71"/>
      <c r="V19" s="71"/>
      <c r="W19" s="71"/>
      <c r="X19" s="71"/>
      <c r="Y19" s="71"/>
    </row>
    <row r="20" spans="4:25" ht="23.25">
      <c r="D20" s="142">
        <f t="shared" si="2"/>
        <v>29.25</v>
      </c>
      <c r="U20" s="71"/>
      <c r="V20" s="71"/>
      <c r="W20" s="71"/>
      <c r="X20" s="71"/>
      <c r="Y20" s="71"/>
    </row>
    <row r="21" spans="21:25" ht="12.75">
      <c r="U21" s="71"/>
      <c r="V21" s="71"/>
      <c r="W21" s="71"/>
      <c r="X21" s="71"/>
      <c r="Y21" s="71"/>
    </row>
    <row r="22" spans="21:25" ht="12.75">
      <c r="U22" s="71"/>
      <c r="V22" s="71"/>
      <c r="W22" s="71"/>
      <c r="X22" s="71"/>
      <c r="Y22" s="71"/>
    </row>
    <row r="23" spans="21:25" ht="12.75">
      <c r="U23" s="71"/>
      <c r="V23" s="71"/>
      <c r="W23" s="71"/>
      <c r="X23" s="71"/>
      <c r="Y23" s="71"/>
    </row>
    <row r="24" spans="21:25" ht="12.75">
      <c r="U24" s="71"/>
      <c r="V24" s="71"/>
      <c r="W24" s="71"/>
      <c r="X24" s="71"/>
      <c r="Y24" s="71"/>
    </row>
    <row r="25" spans="21:25" ht="12.75">
      <c r="U25" s="71"/>
      <c r="V25" s="71"/>
      <c r="W25" s="71"/>
      <c r="X25" s="71"/>
      <c r="Y25" s="71"/>
    </row>
    <row r="26" spans="21:25" ht="12.75">
      <c r="U26" s="71"/>
      <c r="V26" s="71"/>
      <c r="W26" s="71"/>
      <c r="X26" s="71"/>
      <c r="Y26" s="71"/>
    </row>
    <row r="27" spans="21:25" ht="12.75">
      <c r="U27" s="71"/>
      <c r="V27" s="71"/>
      <c r="W27" s="71"/>
      <c r="X27" s="71"/>
      <c r="Y27" s="71"/>
    </row>
    <row r="28" spans="21:25" ht="12.75">
      <c r="U28" s="71"/>
      <c r="V28" s="71"/>
      <c r="W28" s="71"/>
      <c r="X28" s="71"/>
      <c r="Y28" s="71"/>
    </row>
    <row r="29" spans="21:25" ht="12.75">
      <c r="U29" s="71"/>
      <c r="V29" s="71"/>
      <c r="W29" s="71"/>
      <c r="X29" s="71"/>
      <c r="Y29" s="71"/>
    </row>
    <row r="30" spans="21:25" ht="12.75">
      <c r="U30" s="71"/>
      <c r="V30" s="71"/>
      <c r="W30" s="71"/>
      <c r="X30" s="71"/>
      <c r="Y30" s="71"/>
    </row>
    <row r="31" spans="21:25" ht="12.75">
      <c r="U31" s="71"/>
      <c r="V31" s="71"/>
      <c r="W31" s="71"/>
      <c r="X31" s="71"/>
      <c r="Y31" s="71"/>
    </row>
    <row r="32" spans="21:25" ht="12.75">
      <c r="U32" s="71"/>
      <c r="V32" s="71"/>
      <c r="W32" s="71"/>
      <c r="X32" s="71"/>
      <c r="Y32" s="71"/>
    </row>
    <row r="33" spans="21:25" ht="12.75">
      <c r="U33" s="71"/>
      <c r="V33" s="71"/>
      <c r="W33" s="71"/>
      <c r="X33" s="71"/>
      <c r="Y33" s="71"/>
    </row>
    <row r="34" spans="21:25" ht="12.75">
      <c r="U34" s="71"/>
      <c r="V34" s="71"/>
      <c r="W34" s="71"/>
      <c r="X34" s="71"/>
      <c r="Y34" s="71"/>
    </row>
    <row r="35" spans="21:25" ht="12.75">
      <c r="U35" s="71"/>
      <c r="V35" s="71"/>
      <c r="W35" s="71"/>
      <c r="X35" s="71"/>
      <c r="Y35" s="71"/>
    </row>
    <row r="36" spans="21:25" ht="12.75">
      <c r="U36" s="71"/>
      <c r="V36" s="71"/>
      <c r="W36" s="71"/>
      <c r="X36" s="71"/>
      <c r="Y36" s="71"/>
    </row>
    <row r="37" spans="21:25" ht="12.75">
      <c r="U37" s="71"/>
      <c r="V37" s="71"/>
      <c r="W37" s="71"/>
      <c r="X37" s="71"/>
      <c r="Y37" s="71"/>
    </row>
    <row r="38" spans="21:25" ht="12.75">
      <c r="U38" s="71"/>
      <c r="V38" s="71"/>
      <c r="W38" s="71"/>
      <c r="X38" s="71"/>
      <c r="Y38" s="71"/>
    </row>
    <row r="39" spans="21:25" ht="12.75">
      <c r="U39" s="71"/>
      <c r="V39" s="71"/>
      <c r="W39" s="71"/>
      <c r="X39" s="71"/>
      <c r="Y39" s="71"/>
    </row>
    <row r="40" spans="21:25" ht="12.75">
      <c r="U40" s="71"/>
      <c r="V40" s="71"/>
      <c r="W40" s="71"/>
      <c r="X40" s="71"/>
      <c r="Y40" s="71"/>
    </row>
    <row r="41" spans="21:25" ht="12.75">
      <c r="U41" s="71"/>
      <c r="V41" s="71"/>
      <c r="W41" s="71"/>
      <c r="X41" s="71"/>
      <c r="Y41" s="71"/>
    </row>
    <row r="42" spans="21:25" ht="12.75">
      <c r="U42" s="71"/>
      <c r="V42" s="71"/>
      <c r="W42" s="71"/>
      <c r="X42" s="71"/>
      <c r="Y42" s="71"/>
    </row>
    <row r="43" spans="21:25" ht="12.75">
      <c r="U43" s="71"/>
      <c r="V43" s="71"/>
      <c r="W43" s="71"/>
      <c r="X43" s="71"/>
      <c r="Y43" s="71"/>
    </row>
    <row r="44" spans="21:25" ht="12.75">
      <c r="U44" s="71"/>
      <c r="V44" s="71"/>
      <c r="W44" s="71"/>
      <c r="X44" s="71"/>
      <c r="Y44" s="71"/>
    </row>
    <row r="45" spans="21:25" ht="12.75">
      <c r="U45" s="71"/>
      <c r="V45" s="71"/>
      <c r="W45" s="71"/>
      <c r="X45" s="71"/>
      <c r="Y45" s="71"/>
    </row>
    <row r="46" spans="21:25" ht="12.75">
      <c r="U46" s="71"/>
      <c r="V46" s="71"/>
      <c r="W46" s="71"/>
      <c r="X46" s="71"/>
      <c r="Y46" s="71"/>
    </row>
    <row r="47" spans="21:25" ht="12.75">
      <c r="U47" s="71"/>
      <c r="V47" s="71"/>
      <c r="W47" s="71"/>
      <c r="X47" s="71"/>
      <c r="Y47" s="71"/>
    </row>
    <row r="48" spans="21:25" ht="12.75">
      <c r="U48" s="71"/>
      <c r="V48" s="71"/>
      <c r="W48" s="71"/>
      <c r="X48" s="71"/>
      <c r="Y48" s="71"/>
    </row>
    <row r="49" spans="21:25" ht="12.75">
      <c r="U49" s="71"/>
      <c r="V49" s="71"/>
      <c r="W49" s="71"/>
      <c r="X49" s="71"/>
      <c r="Y49" s="71"/>
    </row>
    <row r="50" spans="21:25" ht="12.75">
      <c r="U50" s="71"/>
      <c r="V50" s="71"/>
      <c r="W50" s="71"/>
      <c r="X50" s="71"/>
      <c r="Y50" s="71"/>
    </row>
    <row r="51" spans="21:25" ht="12.75">
      <c r="U51" s="71"/>
      <c r="V51" s="71"/>
      <c r="W51" s="71"/>
      <c r="X51" s="71"/>
      <c r="Y51" s="71"/>
    </row>
    <row r="52" spans="21:25" ht="12.75">
      <c r="U52" s="71"/>
      <c r="V52" s="71"/>
      <c r="W52" s="71"/>
      <c r="X52" s="71"/>
      <c r="Y52" s="71"/>
    </row>
    <row r="53" spans="21:25" ht="12.75">
      <c r="U53" s="71"/>
      <c r="V53" s="71"/>
      <c r="W53" s="71"/>
      <c r="X53" s="71"/>
      <c r="Y53" s="71"/>
    </row>
    <row r="54" spans="21:25" ht="12.75">
      <c r="U54" s="71"/>
      <c r="V54" s="71"/>
      <c r="W54" s="71"/>
      <c r="X54" s="71"/>
      <c r="Y54" s="71"/>
    </row>
    <row r="55" spans="21:25" ht="12.75">
      <c r="U55" s="71"/>
      <c r="V55" s="71"/>
      <c r="W55" s="71"/>
      <c r="X55" s="71"/>
      <c r="Y55" s="71"/>
    </row>
    <row r="56" spans="21:25" ht="12.75">
      <c r="U56" s="71"/>
      <c r="V56" s="71"/>
      <c r="W56" s="71"/>
      <c r="X56" s="71"/>
      <c r="Y56" s="71"/>
    </row>
    <row r="57" spans="21:25" ht="12.75">
      <c r="U57" s="71"/>
      <c r="V57" s="71"/>
      <c r="W57" s="71"/>
      <c r="X57" s="71"/>
      <c r="Y57" s="71"/>
    </row>
    <row r="58" spans="21:25" ht="12.75">
      <c r="U58" s="71"/>
      <c r="V58" s="71"/>
      <c r="W58" s="71"/>
      <c r="X58" s="71"/>
      <c r="Y58" s="71"/>
    </row>
    <row r="59" spans="21:25" ht="12.75">
      <c r="U59" s="71"/>
      <c r="V59" s="71"/>
      <c r="W59" s="71"/>
      <c r="X59" s="71"/>
      <c r="Y59" s="71"/>
    </row>
    <row r="60" spans="21:25" ht="12.75">
      <c r="U60" s="71"/>
      <c r="V60" s="71"/>
      <c r="W60" s="71"/>
      <c r="X60" s="71"/>
      <c r="Y60" s="71"/>
    </row>
    <row r="61" spans="21:25" ht="12.75">
      <c r="U61" s="71"/>
      <c r="V61" s="71"/>
      <c r="W61" s="71"/>
      <c r="X61" s="71"/>
      <c r="Y61" s="71"/>
    </row>
    <row r="62" spans="21:25" ht="12.75">
      <c r="U62" s="71"/>
      <c r="V62" s="71"/>
      <c r="W62" s="71"/>
      <c r="X62" s="71"/>
      <c r="Y62" s="71"/>
    </row>
    <row r="63" spans="21:25" ht="12.75">
      <c r="U63" s="71"/>
      <c r="V63" s="71"/>
      <c r="W63" s="71"/>
      <c r="X63" s="71"/>
      <c r="Y63" s="71"/>
    </row>
    <row r="64" spans="21:25" ht="12.75">
      <c r="U64" s="71"/>
      <c r="V64" s="71"/>
      <c r="W64" s="71"/>
      <c r="X64" s="71"/>
      <c r="Y64" s="71"/>
    </row>
    <row r="65" spans="21:25" ht="12.75">
      <c r="U65" s="71"/>
      <c r="V65" s="71"/>
      <c r="W65" s="71"/>
      <c r="X65" s="71"/>
      <c r="Y65" s="71"/>
    </row>
    <row r="66" spans="21:25" ht="12.75">
      <c r="U66" s="71"/>
      <c r="V66" s="71"/>
      <c r="W66" s="71"/>
      <c r="X66" s="71"/>
      <c r="Y66" s="71"/>
    </row>
    <row r="67" spans="21:25" ht="12.75">
      <c r="U67" s="71"/>
      <c r="V67" s="71"/>
      <c r="W67" s="71"/>
      <c r="X67" s="71"/>
      <c r="Y67" s="71"/>
    </row>
    <row r="68" spans="21:25" ht="12.75">
      <c r="U68" s="71"/>
      <c r="V68" s="71"/>
      <c r="W68" s="71"/>
      <c r="X68" s="71"/>
      <c r="Y68" s="71"/>
    </row>
    <row r="69" spans="21:25" ht="12.75">
      <c r="U69" s="71"/>
      <c r="V69" s="71"/>
      <c r="W69" s="71"/>
      <c r="X69" s="71"/>
      <c r="Y69" s="71"/>
    </row>
    <row r="70" spans="21:25" ht="12.75">
      <c r="U70" s="71"/>
      <c r="V70" s="71"/>
      <c r="W70" s="71"/>
      <c r="X70" s="71"/>
      <c r="Y70" s="71"/>
    </row>
    <row r="71" spans="21:25" ht="12.75">
      <c r="U71" s="71"/>
      <c r="V71" s="71"/>
      <c r="W71" s="71"/>
      <c r="X71" s="71"/>
      <c r="Y71" s="71"/>
    </row>
    <row r="72" spans="21:25" ht="12.75">
      <c r="U72" s="71"/>
      <c r="V72" s="71"/>
      <c r="W72" s="71"/>
      <c r="X72" s="71"/>
      <c r="Y72" s="71"/>
    </row>
    <row r="73" spans="21:25" ht="12.75">
      <c r="U73" s="71"/>
      <c r="V73" s="71"/>
      <c r="W73" s="71"/>
      <c r="X73" s="71"/>
      <c r="Y73" s="71"/>
    </row>
    <row r="74" spans="21:25" ht="12.75">
      <c r="U74" s="71"/>
      <c r="V74" s="71"/>
      <c r="W74" s="71"/>
      <c r="X74" s="71"/>
      <c r="Y74" s="71"/>
    </row>
    <row r="75" spans="21:25" ht="12.75">
      <c r="U75" s="71"/>
      <c r="V75" s="71"/>
      <c r="W75" s="71"/>
      <c r="X75" s="71"/>
      <c r="Y75" s="71"/>
    </row>
    <row r="76" spans="21:25" ht="12.75">
      <c r="U76" s="71"/>
      <c r="V76" s="71"/>
      <c r="W76" s="71"/>
      <c r="X76" s="71"/>
      <c r="Y76" s="71"/>
    </row>
    <row r="77" spans="21:25" ht="12.75">
      <c r="U77" s="71"/>
      <c r="V77" s="71"/>
      <c r="W77" s="71"/>
      <c r="X77" s="71"/>
      <c r="Y77" s="71"/>
    </row>
    <row r="78" spans="21:25" ht="12.75">
      <c r="U78" s="71"/>
      <c r="V78" s="71"/>
      <c r="W78" s="71"/>
      <c r="X78" s="71"/>
      <c r="Y78" s="71"/>
    </row>
    <row r="79" spans="21:25" ht="12.75">
      <c r="U79" s="71"/>
      <c r="V79" s="71"/>
      <c r="W79" s="71"/>
      <c r="X79" s="71"/>
      <c r="Y79" s="71"/>
    </row>
    <row r="80" spans="21:25" ht="12.75">
      <c r="U80" s="71"/>
      <c r="V80" s="71"/>
      <c r="W80" s="71"/>
      <c r="X80" s="71"/>
      <c r="Y80" s="71"/>
    </row>
    <row r="81" spans="21:25" ht="12.75">
      <c r="U81" s="71"/>
      <c r="V81" s="71"/>
      <c r="W81" s="71"/>
      <c r="X81" s="71"/>
      <c r="Y81" s="71"/>
    </row>
    <row r="82" spans="21:25" ht="12.75">
      <c r="U82" s="71"/>
      <c r="V82" s="71"/>
      <c r="W82" s="71"/>
      <c r="X82" s="71"/>
      <c r="Y82" s="71"/>
    </row>
    <row r="83" spans="21:25" ht="12.75">
      <c r="U83" s="71"/>
      <c r="V83" s="71"/>
      <c r="W83" s="71"/>
      <c r="X83" s="71"/>
      <c r="Y83" s="71"/>
    </row>
    <row r="84" spans="21:25" ht="12.75">
      <c r="U84" s="71"/>
      <c r="V84" s="71"/>
      <c r="W84" s="71"/>
      <c r="X84" s="71"/>
      <c r="Y84" s="71"/>
    </row>
    <row r="85" spans="21:25" ht="12.75">
      <c r="U85" s="71"/>
      <c r="V85" s="71"/>
      <c r="W85" s="71"/>
      <c r="X85" s="71"/>
      <c r="Y85" s="71"/>
    </row>
    <row r="86" spans="21:25" ht="12.75">
      <c r="U86" s="71"/>
      <c r="V86" s="71"/>
      <c r="W86" s="71"/>
      <c r="X86" s="71"/>
      <c r="Y86" s="71"/>
    </row>
    <row r="87" spans="21:25" ht="12.75">
      <c r="U87" s="71"/>
      <c r="V87" s="71"/>
      <c r="W87" s="71"/>
      <c r="X87" s="71"/>
      <c r="Y87" s="71"/>
    </row>
    <row r="88" spans="21:25" ht="12.75">
      <c r="U88" s="71"/>
      <c r="V88" s="71"/>
      <c r="W88" s="71"/>
      <c r="X88" s="71"/>
      <c r="Y88" s="71"/>
    </row>
    <row r="89" spans="21:25" ht="12.75">
      <c r="U89" s="71"/>
      <c r="V89" s="71"/>
      <c r="W89" s="71"/>
      <c r="X89" s="71"/>
      <c r="Y89" s="71"/>
    </row>
    <row r="90" spans="21:25" ht="12.75">
      <c r="U90" s="71"/>
      <c r="V90" s="71"/>
      <c r="W90" s="71"/>
      <c r="X90" s="71"/>
      <c r="Y90" s="71"/>
    </row>
    <row r="91" spans="21:25" ht="12.75">
      <c r="U91" s="71"/>
      <c r="V91" s="71"/>
      <c r="W91" s="71"/>
      <c r="X91" s="71"/>
      <c r="Y91" s="71"/>
    </row>
    <row r="92" spans="21:25" ht="12.75">
      <c r="U92" s="71"/>
      <c r="V92" s="71"/>
      <c r="W92" s="71"/>
      <c r="X92" s="71"/>
      <c r="Y92" s="71"/>
    </row>
    <row r="93" spans="21:25" ht="12.75">
      <c r="U93" s="71"/>
      <c r="V93" s="71"/>
      <c r="W93" s="71"/>
      <c r="X93" s="71"/>
      <c r="Y93" s="71"/>
    </row>
    <row r="94" spans="21:25" ht="12.75">
      <c r="U94" s="71"/>
      <c r="V94" s="71"/>
      <c r="W94" s="71"/>
      <c r="X94" s="71"/>
      <c r="Y94" s="71"/>
    </row>
    <row r="95" spans="21:25" ht="12.75">
      <c r="U95" s="71"/>
      <c r="V95" s="71"/>
      <c r="W95" s="71"/>
      <c r="X95" s="71"/>
      <c r="Y95" s="71"/>
    </row>
    <row r="96" spans="21:25" ht="12.75">
      <c r="U96" s="71"/>
      <c r="V96" s="71"/>
      <c r="W96" s="71"/>
      <c r="X96" s="71"/>
      <c r="Y96" s="71"/>
    </row>
    <row r="97" spans="21:25" ht="12.75">
      <c r="U97" s="71"/>
      <c r="V97" s="71"/>
      <c r="W97" s="71"/>
      <c r="X97" s="71"/>
      <c r="Y97" s="71"/>
    </row>
    <row r="98" spans="21:25" ht="12.75">
      <c r="U98" s="71"/>
      <c r="V98" s="71"/>
      <c r="W98" s="71"/>
      <c r="X98" s="71"/>
      <c r="Y98" s="71"/>
    </row>
    <row r="99" spans="21:25" ht="12.75">
      <c r="U99" s="71"/>
      <c r="V99" s="71"/>
      <c r="W99" s="71"/>
      <c r="X99" s="71"/>
      <c r="Y99" s="71"/>
    </row>
    <row r="100" spans="21:25" ht="12.75">
      <c r="U100" s="71"/>
      <c r="V100" s="71"/>
      <c r="W100" s="71"/>
      <c r="X100" s="71"/>
      <c r="Y100" s="71"/>
    </row>
    <row r="101" spans="21:25" ht="12.75">
      <c r="U101" s="71"/>
      <c r="V101" s="71"/>
      <c r="W101" s="71"/>
      <c r="X101" s="71"/>
      <c r="Y101" s="71"/>
    </row>
    <row r="102" spans="21:25" ht="12.75">
      <c r="U102" s="71"/>
      <c r="V102" s="71"/>
      <c r="W102" s="71"/>
      <c r="X102" s="71"/>
      <c r="Y102" s="71"/>
    </row>
    <row r="103" spans="21:25" ht="12.75">
      <c r="U103" s="71"/>
      <c r="V103" s="71"/>
      <c r="W103" s="71"/>
      <c r="X103" s="71"/>
      <c r="Y103" s="71"/>
    </row>
    <row r="104" spans="21:25" ht="12.75">
      <c r="U104" s="71"/>
      <c r="V104" s="71"/>
      <c r="W104" s="71"/>
      <c r="X104" s="71"/>
      <c r="Y104" s="71"/>
    </row>
    <row r="105" spans="21:25" ht="12.75">
      <c r="U105" s="71"/>
      <c r="V105" s="71"/>
      <c r="W105" s="71"/>
      <c r="X105" s="71"/>
      <c r="Y105" s="71"/>
    </row>
    <row r="106" spans="21:25" ht="12.75">
      <c r="U106" s="71"/>
      <c r="V106" s="71"/>
      <c r="W106" s="71"/>
      <c r="X106" s="71"/>
      <c r="Y106" s="71"/>
    </row>
    <row r="107" spans="21:25" ht="12.75">
      <c r="U107" s="71"/>
      <c r="V107" s="71"/>
      <c r="W107" s="71"/>
      <c r="X107" s="71"/>
      <c r="Y107" s="71"/>
    </row>
    <row r="108" spans="21:25" ht="12.75">
      <c r="U108" s="71"/>
      <c r="V108" s="71"/>
      <c r="W108" s="71"/>
      <c r="X108" s="71"/>
      <c r="Y108" s="71"/>
    </row>
    <row r="109" spans="21:25" ht="12.75">
      <c r="U109" s="71"/>
      <c r="V109" s="71"/>
      <c r="W109" s="71"/>
      <c r="X109" s="71"/>
      <c r="Y109" s="71"/>
    </row>
    <row r="110" spans="21:25" ht="12.75">
      <c r="U110" s="71"/>
      <c r="V110" s="71"/>
      <c r="W110" s="71"/>
      <c r="X110" s="71"/>
      <c r="Y110" s="71"/>
    </row>
    <row r="111" spans="21:25" ht="12.75">
      <c r="U111" s="71"/>
      <c r="V111" s="71"/>
      <c r="W111" s="71"/>
      <c r="X111" s="71"/>
      <c r="Y111" s="71"/>
    </row>
    <row r="112" spans="21:25" ht="12.75">
      <c r="U112" s="71"/>
      <c r="V112" s="71"/>
      <c r="W112" s="71"/>
      <c r="X112" s="71"/>
      <c r="Y112" s="71"/>
    </row>
    <row r="113" spans="21:25" ht="12.75">
      <c r="U113" s="71"/>
      <c r="V113" s="71"/>
      <c r="W113" s="71"/>
      <c r="X113" s="71"/>
      <c r="Y113" s="71"/>
    </row>
    <row r="114" spans="21:25" ht="12.75">
      <c r="U114" s="71"/>
      <c r="V114" s="71"/>
      <c r="W114" s="71"/>
      <c r="X114" s="71"/>
      <c r="Y114" s="71"/>
    </row>
    <row r="115" spans="21:25" ht="12.75">
      <c r="U115" s="71"/>
      <c r="V115" s="71"/>
      <c r="W115" s="71"/>
      <c r="X115" s="71"/>
      <c r="Y115" s="71"/>
    </row>
    <row r="116" spans="21:25" ht="12.75">
      <c r="U116" s="71"/>
      <c r="V116" s="71"/>
      <c r="W116" s="71"/>
      <c r="X116" s="71"/>
      <c r="Y116" s="71"/>
    </row>
    <row r="117" spans="21:25" ht="12.75">
      <c r="U117" s="71"/>
      <c r="V117" s="71"/>
      <c r="W117" s="71"/>
      <c r="X117" s="71"/>
      <c r="Y117" s="71"/>
    </row>
    <row r="118" spans="21:25" ht="12.75">
      <c r="U118" s="71"/>
      <c r="V118" s="71"/>
      <c r="W118" s="71"/>
      <c r="X118" s="71"/>
      <c r="Y118" s="71"/>
    </row>
    <row r="119" spans="21:25" ht="12.75">
      <c r="U119" s="71"/>
      <c r="V119" s="71"/>
      <c r="W119" s="71"/>
      <c r="X119" s="71"/>
      <c r="Y119" s="71"/>
    </row>
    <row r="120" spans="21:25" ht="12.75">
      <c r="U120" s="71"/>
      <c r="V120" s="71"/>
      <c r="W120" s="71"/>
      <c r="X120" s="71"/>
      <c r="Y120" s="71"/>
    </row>
    <row r="121" spans="21:25" ht="12.75">
      <c r="U121" s="71"/>
      <c r="V121" s="71"/>
      <c r="W121" s="71"/>
      <c r="X121" s="71"/>
      <c r="Y121" s="71"/>
    </row>
    <row r="122" spans="21:25" ht="12.75">
      <c r="U122" s="71"/>
      <c r="V122" s="71"/>
      <c r="W122" s="71"/>
      <c r="X122" s="71"/>
      <c r="Y122" s="71"/>
    </row>
    <row r="123" spans="21:25" ht="12.75">
      <c r="U123" s="71"/>
      <c r="V123" s="71"/>
      <c r="W123" s="71"/>
      <c r="X123" s="71"/>
      <c r="Y123" s="71"/>
    </row>
    <row r="124" spans="21:25" ht="12.75">
      <c r="U124" s="71"/>
      <c r="V124" s="71"/>
      <c r="W124" s="71"/>
      <c r="X124" s="71"/>
      <c r="Y124" s="71"/>
    </row>
    <row r="125" spans="21:25" ht="12.75">
      <c r="U125" s="71"/>
      <c r="V125" s="71"/>
      <c r="W125" s="71"/>
      <c r="X125" s="71"/>
      <c r="Y125" s="71"/>
    </row>
    <row r="126" spans="21:25" ht="12.75">
      <c r="U126" s="71"/>
      <c r="V126" s="71"/>
      <c r="W126" s="71"/>
      <c r="X126" s="71"/>
      <c r="Y126" s="71"/>
    </row>
    <row r="127" spans="21:25" ht="12.75">
      <c r="U127" s="71"/>
      <c r="V127" s="71"/>
      <c r="W127" s="71"/>
      <c r="X127" s="71"/>
      <c r="Y127" s="71"/>
    </row>
    <row r="128" spans="21:25" ht="12.75">
      <c r="U128" s="71"/>
      <c r="V128" s="71"/>
      <c r="W128" s="71"/>
      <c r="X128" s="71"/>
      <c r="Y128" s="71"/>
    </row>
    <row r="129" spans="21:25" ht="12.75">
      <c r="U129" s="71"/>
      <c r="V129" s="71"/>
      <c r="W129" s="71"/>
      <c r="X129" s="71"/>
      <c r="Y129" s="71"/>
    </row>
    <row r="130" spans="21:25" ht="12.75">
      <c r="U130" s="71"/>
      <c r="V130" s="71"/>
      <c r="W130" s="71"/>
      <c r="X130" s="71"/>
      <c r="Y130" s="71"/>
    </row>
    <row r="131" spans="21:25" ht="12.75">
      <c r="U131" s="71"/>
      <c r="V131" s="71"/>
      <c r="W131" s="71"/>
      <c r="X131" s="71"/>
      <c r="Y131" s="71"/>
    </row>
    <row r="132" spans="21:25" ht="12.75">
      <c r="U132" s="71"/>
      <c r="V132" s="71"/>
      <c r="W132" s="71"/>
      <c r="X132" s="71"/>
      <c r="Y132" s="71"/>
    </row>
    <row r="133" spans="21:25" ht="12.75">
      <c r="U133" s="71"/>
      <c r="V133" s="71"/>
      <c r="W133" s="71"/>
      <c r="X133" s="71"/>
      <c r="Y133" s="71"/>
    </row>
    <row r="134" spans="21:25" ht="12.75">
      <c r="U134" s="71"/>
      <c r="V134" s="71"/>
      <c r="W134" s="71"/>
      <c r="X134" s="71"/>
      <c r="Y134" s="71"/>
    </row>
    <row r="135" spans="21:25" ht="12.75">
      <c r="U135" s="71"/>
      <c r="V135" s="71"/>
      <c r="W135" s="71"/>
      <c r="X135" s="71"/>
      <c r="Y135" s="71"/>
    </row>
    <row r="136" spans="21:25" ht="12.75">
      <c r="U136" s="71"/>
      <c r="V136" s="71"/>
      <c r="W136" s="71"/>
      <c r="X136" s="71"/>
      <c r="Y136" s="71"/>
    </row>
    <row r="137" spans="21:25" ht="12.75">
      <c r="U137" s="71"/>
      <c r="V137" s="71"/>
      <c r="W137" s="71"/>
      <c r="X137" s="71"/>
      <c r="Y137" s="71"/>
    </row>
    <row r="138" spans="21:25" ht="12.75">
      <c r="U138" s="71"/>
      <c r="V138" s="71"/>
      <c r="W138" s="71"/>
      <c r="X138" s="71"/>
      <c r="Y138" s="71"/>
    </row>
    <row r="139" spans="21:25" ht="12.75">
      <c r="U139" s="71"/>
      <c r="V139" s="71"/>
      <c r="W139" s="71"/>
      <c r="X139" s="71"/>
      <c r="Y139" s="71"/>
    </row>
    <row r="140" spans="21:25" ht="12.75">
      <c r="U140" s="71"/>
      <c r="V140" s="71"/>
      <c r="W140" s="71"/>
      <c r="X140" s="71"/>
      <c r="Y140" s="71"/>
    </row>
    <row r="141" spans="21:25" ht="12.75">
      <c r="U141" s="71"/>
      <c r="V141" s="71"/>
      <c r="W141" s="71"/>
      <c r="X141" s="71"/>
      <c r="Y141" s="71"/>
    </row>
    <row r="142" spans="21:25" ht="12.75">
      <c r="U142" s="71"/>
      <c r="V142" s="71"/>
      <c r="W142" s="71"/>
      <c r="X142" s="71"/>
      <c r="Y142" s="71"/>
    </row>
    <row r="143" spans="21:25" ht="12.75">
      <c r="U143" s="71"/>
      <c r="V143" s="71"/>
      <c r="W143" s="71"/>
      <c r="X143" s="71"/>
      <c r="Y143" s="71"/>
    </row>
    <row r="144" spans="21:25" ht="12.75">
      <c r="U144" s="71"/>
      <c r="V144" s="71"/>
      <c r="W144" s="71"/>
      <c r="X144" s="71"/>
      <c r="Y144" s="71"/>
    </row>
    <row r="145" spans="21:25" ht="12.75">
      <c r="U145" s="71"/>
      <c r="V145" s="71"/>
      <c r="W145" s="71"/>
      <c r="X145" s="71"/>
      <c r="Y145" s="71"/>
    </row>
    <row r="146" spans="21:25" ht="12.75">
      <c r="U146" s="71"/>
      <c r="V146" s="71"/>
      <c r="W146" s="71"/>
      <c r="X146" s="71"/>
      <c r="Y146" s="71"/>
    </row>
    <row r="147" spans="21:25" ht="12.75">
      <c r="U147" s="71"/>
      <c r="V147" s="71"/>
      <c r="W147" s="71"/>
      <c r="X147" s="71"/>
      <c r="Y147" s="71"/>
    </row>
    <row r="148" spans="21:25" ht="12.75">
      <c r="U148" s="71"/>
      <c r="V148" s="71"/>
      <c r="W148" s="71"/>
      <c r="X148" s="71"/>
      <c r="Y148" s="71"/>
    </row>
    <row r="149" spans="21:25" ht="12.75">
      <c r="U149" s="71"/>
      <c r="V149" s="71"/>
      <c r="W149" s="71"/>
      <c r="X149" s="71"/>
      <c r="Y149" s="71"/>
    </row>
    <row r="150" spans="21:25" ht="12.75">
      <c r="U150" s="71"/>
      <c r="V150" s="71"/>
      <c r="W150" s="71"/>
      <c r="X150" s="71"/>
      <c r="Y150" s="71"/>
    </row>
    <row r="151" spans="21:25" ht="12.75">
      <c r="U151" s="71"/>
      <c r="V151" s="71"/>
      <c r="W151" s="71"/>
      <c r="X151" s="71"/>
      <c r="Y151" s="71"/>
    </row>
    <row r="152" spans="21:25" ht="12.75">
      <c r="U152" s="71"/>
      <c r="V152" s="71"/>
      <c r="W152" s="71"/>
      <c r="X152" s="71"/>
      <c r="Y152" s="71"/>
    </row>
    <row r="153" spans="21:25" ht="12.75">
      <c r="U153" s="71"/>
      <c r="V153" s="71"/>
      <c r="W153" s="71"/>
      <c r="X153" s="71"/>
      <c r="Y153" s="71"/>
    </row>
    <row r="154" spans="21:25" ht="12.75">
      <c r="U154" s="71"/>
      <c r="V154" s="71"/>
      <c r="W154" s="71"/>
      <c r="X154" s="71"/>
      <c r="Y154" s="71"/>
    </row>
    <row r="155" spans="21:25" ht="12.75">
      <c r="U155" s="71"/>
      <c r="V155" s="71"/>
      <c r="W155" s="71"/>
      <c r="X155" s="71"/>
      <c r="Y155" s="71"/>
    </row>
    <row r="156" spans="21:25" ht="12.75">
      <c r="U156" s="71"/>
      <c r="V156" s="71"/>
      <c r="W156" s="71"/>
      <c r="X156" s="71"/>
      <c r="Y156" s="71"/>
    </row>
    <row r="157" spans="21:25" ht="12.75">
      <c r="U157" s="71"/>
      <c r="V157" s="71"/>
      <c r="W157" s="71"/>
      <c r="X157" s="71"/>
      <c r="Y157" s="71"/>
    </row>
    <row r="158" spans="21:25" ht="12.75">
      <c r="U158" s="71"/>
      <c r="V158" s="71"/>
      <c r="W158" s="71"/>
      <c r="X158" s="71"/>
      <c r="Y158" s="71"/>
    </row>
    <row r="159" spans="21:25" ht="12.75">
      <c r="U159" s="71"/>
      <c r="V159" s="71"/>
      <c r="W159" s="71"/>
      <c r="X159" s="71"/>
      <c r="Y159" s="71"/>
    </row>
    <row r="160" spans="21:25" ht="12.75">
      <c r="U160" s="71"/>
      <c r="V160" s="71"/>
      <c r="W160" s="71"/>
      <c r="X160" s="71"/>
      <c r="Y160" s="71"/>
    </row>
    <row r="161" spans="21:25" ht="12.75">
      <c r="U161" s="71"/>
      <c r="V161" s="71"/>
      <c r="W161" s="71"/>
      <c r="X161" s="71"/>
      <c r="Y161" s="71"/>
    </row>
    <row r="162" spans="21:25" ht="12.75">
      <c r="U162" s="71"/>
      <c r="V162" s="71"/>
      <c r="W162" s="71"/>
      <c r="X162" s="71"/>
      <c r="Y162" s="71"/>
    </row>
    <row r="163" spans="21:25" ht="12.75">
      <c r="U163" s="71"/>
      <c r="V163" s="71"/>
      <c r="W163" s="71"/>
      <c r="X163" s="71"/>
      <c r="Y163" s="71"/>
    </row>
    <row r="164" spans="21:25" ht="12.75">
      <c r="U164" s="71"/>
      <c r="V164" s="71"/>
      <c r="W164" s="71"/>
      <c r="X164" s="71"/>
      <c r="Y164" s="71"/>
    </row>
    <row r="165" spans="21:25" ht="12.75">
      <c r="U165" s="71"/>
      <c r="V165" s="71"/>
      <c r="W165" s="71"/>
      <c r="X165" s="71"/>
      <c r="Y165" s="71"/>
    </row>
    <row r="166" spans="21:25" ht="12.75">
      <c r="U166" s="71"/>
      <c r="V166" s="71"/>
      <c r="W166" s="71"/>
      <c r="X166" s="71"/>
      <c r="Y166" s="71"/>
    </row>
    <row r="167" spans="21:25" ht="12.75">
      <c r="U167" s="71"/>
      <c r="V167" s="71"/>
      <c r="W167" s="71"/>
      <c r="X167" s="71"/>
      <c r="Y167" s="71"/>
    </row>
    <row r="168" spans="21:25" ht="12.75">
      <c r="U168" s="71"/>
      <c r="V168" s="71"/>
      <c r="W168" s="71"/>
      <c r="X168" s="71"/>
      <c r="Y168" s="71"/>
    </row>
    <row r="169" spans="21:25" ht="12.75">
      <c r="U169" s="71"/>
      <c r="V169" s="71"/>
      <c r="W169" s="71"/>
      <c r="X169" s="71"/>
      <c r="Y169" s="71"/>
    </row>
    <row r="170" spans="21:25" ht="12.75">
      <c r="U170" s="71"/>
      <c r="V170" s="71"/>
      <c r="W170" s="71"/>
      <c r="X170" s="71"/>
      <c r="Y170" s="71"/>
    </row>
    <row r="171" spans="21:25" ht="12.75">
      <c r="U171" s="71"/>
      <c r="V171" s="71"/>
      <c r="W171" s="71"/>
      <c r="X171" s="71"/>
      <c r="Y171" s="71"/>
    </row>
    <row r="172" spans="21:25" ht="12.75">
      <c r="U172" s="71"/>
      <c r="V172" s="71"/>
      <c r="W172" s="71"/>
      <c r="X172" s="71"/>
      <c r="Y172" s="71"/>
    </row>
    <row r="173" spans="21:25" ht="12.75">
      <c r="U173" s="71"/>
      <c r="V173" s="71"/>
      <c r="W173" s="71"/>
      <c r="X173" s="71"/>
      <c r="Y173" s="71"/>
    </row>
    <row r="174" spans="21:25" ht="12.75">
      <c r="U174" s="71"/>
      <c r="V174" s="71"/>
      <c r="W174" s="71"/>
      <c r="X174" s="71"/>
      <c r="Y174" s="71"/>
    </row>
    <row r="175" spans="21:25" ht="12.75">
      <c r="U175" s="71"/>
      <c r="V175" s="71"/>
      <c r="W175" s="71"/>
      <c r="X175" s="71"/>
      <c r="Y175" s="71"/>
    </row>
    <row r="176" spans="21:25" ht="12.75">
      <c r="U176" s="71"/>
      <c r="V176" s="71"/>
      <c r="W176" s="71"/>
      <c r="X176" s="71"/>
      <c r="Y176" s="71"/>
    </row>
    <row r="177" spans="21:25" ht="12.75">
      <c r="U177" s="71"/>
      <c r="V177" s="71"/>
      <c r="W177" s="71"/>
      <c r="X177" s="71"/>
      <c r="Y177" s="71"/>
    </row>
    <row r="178" spans="21:25" ht="12.75">
      <c r="U178" s="71"/>
      <c r="V178" s="71"/>
      <c r="W178" s="71"/>
      <c r="X178" s="71"/>
      <c r="Y178" s="71"/>
    </row>
    <row r="179" spans="21:25" ht="12.75">
      <c r="U179" s="71"/>
      <c r="V179" s="71"/>
      <c r="W179" s="71"/>
      <c r="X179" s="71"/>
      <c r="Y179" s="71"/>
    </row>
    <row r="180" spans="21:25" ht="12.75">
      <c r="U180" s="71"/>
      <c r="V180" s="71"/>
      <c r="W180" s="71"/>
      <c r="X180" s="71"/>
      <c r="Y180" s="71"/>
    </row>
    <row r="181" spans="21:25" ht="12.75">
      <c r="U181" s="71"/>
      <c r="V181" s="71"/>
      <c r="W181" s="71"/>
      <c r="X181" s="71"/>
      <c r="Y181" s="71"/>
    </row>
    <row r="182" spans="21:25" ht="12.75">
      <c r="U182" s="71"/>
      <c r="V182" s="71"/>
      <c r="W182" s="71"/>
      <c r="X182" s="71"/>
      <c r="Y182" s="71"/>
    </row>
    <row r="183" spans="21:25" ht="12.75">
      <c r="U183" s="71"/>
      <c r="V183" s="71"/>
      <c r="W183" s="71"/>
      <c r="X183" s="71"/>
      <c r="Y183" s="71"/>
    </row>
    <row r="184" spans="21:25" ht="12.75">
      <c r="U184" s="71"/>
      <c r="V184" s="71"/>
      <c r="W184" s="71"/>
      <c r="X184" s="71"/>
      <c r="Y184" s="71"/>
    </row>
    <row r="185" spans="21:25" ht="12.75">
      <c r="U185" s="71"/>
      <c r="V185" s="71"/>
      <c r="W185" s="71"/>
      <c r="X185" s="71"/>
      <c r="Y185" s="71"/>
    </row>
    <row r="186" spans="21:25" ht="12.75">
      <c r="U186" s="71"/>
      <c r="V186" s="71"/>
      <c r="W186" s="71"/>
      <c r="X186" s="71"/>
      <c r="Y186" s="71"/>
    </row>
    <row r="187" spans="21:25" ht="12.75">
      <c r="U187" s="71"/>
      <c r="V187" s="71"/>
      <c r="W187" s="71"/>
      <c r="X187" s="71"/>
      <c r="Y187" s="71"/>
    </row>
    <row r="188" spans="21:25" ht="12.75">
      <c r="U188" s="71"/>
      <c r="V188" s="71"/>
      <c r="W188" s="71"/>
      <c r="X188" s="71"/>
      <c r="Y188" s="71"/>
    </row>
    <row r="189" spans="21:25" ht="12.75">
      <c r="U189" s="71"/>
      <c r="V189" s="71"/>
      <c r="W189" s="71"/>
      <c r="X189" s="71"/>
      <c r="Y189" s="71"/>
    </row>
    <row r="190" spans="21:25" ht="12.75">
      <c r="U190" s="71"/>
      <c r="V190" s="71"/>
      <c r="W190" s="71"/>
      <c r="X190" s="71"/>
      <c r="Y190" s="71"/>
    </row>
    <row r="191" spans="21:25" ht="12.75">
      <c r="U191" s="71"/>
      <c r="V191" s="71"/>
      <c r="W191" s="71"/>
      <c r="X191" s="71"/>
      <c r="Y191" s="71"/>
    </row>
    <row r="192" spans="21:25" ht="12.75">
      <c r="U192" s="71"/>
      <c r="V192" s="71"/>
      <c r="W192" s="71"/>
      <c r="X192" s="71"/>
      <c r="Y192" s="71"/>
    </row>
    <row r="193" spans="21:25" ht="12.75">
      <c r="U193" s="71"/>
      <c r="V193" s="71"/>
      <c r="W193" s="71"/>
      <c r="X193" s="71"/>
      <c r="Y193" s="71"/>
    </row>
    <row r="194" spans="21:25" ht="12.75">
      <c r="U194" s="71"/>
      <c r="V194" s="71"/>
      <c r="W194" s="71"/>
      <c r="X194" s="71"/>
      <c r="Y194" s="71"/>
    </row>
    <row r="195" spans="21:25" ht="12.75">
      <c r="U195" s="71"/>
      <c r="V195" s="71"/>
      <c r="W195" s="71"/>
      <c r="X195" s="71"/>
      <c r="Y195" s="71"/>
    </row>
    <row r="196" spans="21:25" ht="12.75">
      <c r="U196" s="71"/>
      <c r="V196" s="71"/>
      <c r="W196" s="71"/>
      <c r="X196" s="71"/>
      <c r="Y196" s="71"/>
    </row>
    <row r="197" spans="21:25" ht="12.75">
      <c r="U197" s="71"/>
      <c r="V197" s="71"/>
      <c r="W197" s="71"/>
      <c r="X197" s="71"/>
      <c r="Y197" s="71"/>
    </row>
    <row r="198" spans="21:25" ht="12.75">
      <c r="U198" s="71"/>
      <c r="V198" s="71"/>
      <c r="W198" s="71"/>
      <c r="X198" s="71"/>
      <c r="Y198" s="71"/>
    </row>
    <row r="199" spans="21:25" ht="12.75">
      <c r="U199" s="71"/>
      <c r="V199" s="71"/>
      <c r="W199" s="71"/>
      <c r="X199" s="71"/>
      <c r="Y199" s="71"/>
    </row>
    <row r="200" spans="21:25" ht="12.75">
      <c r="U200" s="71"/>
      <c r="V200" s="71"/>
      <c r="W200" s="71"/>
      <c r="X200" s="71"/>
      <c r="Y200" s="71"/>
    </row>
    <row r="201" spans="21:25" ht="12.75">
      <c r="U201" s="71"/>
      <c r="V201" s="71"/>
      <c r="W201" s="71"/>
      <c r="X201" s="71"/>
      <c r="Y201" s="71"/>
    </row>
    <row r="202" spans="21:25" ht="12.75">
      <c r="U202" s="71"/>
      <c r="V202" s="71"/>
      <c r="W202" s="71"/>
      <c r="X202" s="71"/>
      <c r="Y202" s="71"/>
    </row>
    <row r="203" spans="21:25" ht="12.75">
      <c r="U203" s="71"/>
      <c r="V203" s="71"/>
      <c r="W203" s="71"/>
      <c r="X203" s="71"/>
      <c r="Y203" s="71"/>
    </row>
    <row r="204" spans="21:25" ht="12.75">
      <c r="U204" s="71"/>
      <c r="V204" s="71"/>
      <c r="W204" s="71"/>
      <c r="X204" s="71"/>
      <c r="Y204" s="71"/>
    </row>
    <row r="205" spans="21:25" ht="12.75">
      <c r="U205" s="71"/>
      <c r="V205" s="71"/>
      <c r="W205" s="71"/>
      <c r="X205" s="71"/>
      <c r="Y205" s="71"/>
    </row>
    <row r="206" spans="21:25" ht="12.75">
      <c r="U206" s="71"/>
      <c r="V206" s="71"/>
      <c r="W206" s="71"/>
      <c r="X206" s="71"/>
      <c r="Y206" s="71"/>
    </row>
    <row r="207" spans="21:25" ht="12.75">
      <c r="U207" s="71"/>
      <c r="V207" s="71"/>
      <c r="W207" s="71"/>
      <c r="X207" s="71"/>
      <c r="Y207" s="71"/>
    </row>
    <row r="208" spans="21:25" ht="12.75">
      <c r="U208" s="71"/>
      <c r="V208" s="71"/>
      <c r="W208" s="71"/>
      <c r="X208" s="71"/>
      <c r="Y208" s="71"/>
    </row>
    <row r="209" spans="21:25" ht="12.75">
      <c r="U209" s="71"/>
      <c r="V209" s="71"/>
      <c r="W209" s="71"/>
      <c r="X209" s="71"/>
      <c r="Y209" s="71"/>
    </row>
    <row r="210" spans="21:25" ht="12.75">
      <c r="U210" s="71"/>
      <c r="V210" s="71"/>
      <c r="W210" s="71"/>
      <c r="X210" s="71"/>
      <c r="Y210" s="71"/>
    </row>
    <row r="211" spans="21:25" ht="12.75">
      <c r="U211" s="71"/>
      <c r="V211" s="71"/>
      <c r="W211" s="71"/>
      <c r="X211" s="71"/>
      <c r="Y211" s="71"/>
    </row>
    <row r="212" spans="21:25" ht="12.75">
      <c r="U212" s="71"/>
      <c r="V212" s="71"/>
      <c r="W212" s="71"/>
      <c r="X212" s="71"/>
      <c r="Y212" s="71"/>
    </row>
    <row r="213" spans="21:25" ht="12.75">
      <c r="U213" s="71"/>
      <c r="V213" s="71"/>
      <c r="W213" s="71"/>
      <c r="X213" s="71"/>
      <c r="Y213" s="71"/>
    </row>
    <row r="214" spans="21:25" ht="12.75">
      <c r="U214" s="71"/>
      <c r="V214" s="71"/>
      <c r="W214" s="71"/>
      <c r="X214" s="71"/>
      <c r="Y214" s="71"/>
    </row>
    <row r="215" spans="21:25" ht="12.75">
      <c r="U215" s="71"/>
      <c r="V215" s="71"/>
      <c r="W215" s="71"/>
      <c r="X215" s="71"/>
      <c r="Y215" s="71"/>
    </row>
    <row r="216" spans="21:25" ht="12.75">
      <c r="U216" s="71"/>
      <c r="V216" s="71"/>
      <c r="W216" s="71"/>
      <c r="X216" s="71"/>
      <c r="Y216" s="71"/>
    </row>
    <row r="217" spans="21:25" ht="12.75">
      <c r="U217" s="71"/>
      <c r="V217" s="71"/>
      <c r="W217" s="71"/>
      <c r="X217" s="71"/>
      <c r="Y217" s="71"/>
    </row>
    <row r="218" spans="21:25" ht="12.75">
      <c r="U218" s="71"/>
      <c r="V218" s="71"/>
      <c r="W218" s="71"/>
      <c r="X218" s="71"/>
      <c r="Y218" s="71"/>
    </row>
    <row r="219" spans="21:25" ht="12.75">
      <c r="U219" s="71"/>
      <c r="V219" s="71"/>
      <c r="W219" s="71"/>
      <c r="X219" s="71"/>
      <c r="Y219" s="71"/>
    </row>
    <row r="220" spans="21:25" ht="12.75">
      <c r="U220" s="71"/>
      <c r="V220" s="71"/>
      <c r="W220" s="71"/>
      <c r="X220" s="71"/>
      <c r="Y220" s="71"/>
    </row>
    <row r="221" spans="21:25" ht="12.75">
      <c r="U221" s="71"/>
      <c r="V221" s="71"/>
      <c r="W221" s="71"/>
      <c r="X221" s="71"/>
      <c r="Y221" s="71"/>
    </row>
    <row r="222" spans="21:25" ht="12.75">
      <c r="U222" s="71"/>
      <c r="V222" s="71"/>
      <c r="W222" s="71"/>
      <c r="X222" s="71"/>
      <c r="Y222" s="71"/>
    </row>
    <row r="223" spans="21:25" ht="12.75">
      <c r="U223" s="71"/>
      <c r="V223" s="71"/>
      <c r="W223" s="71"/>
      <c r="X223" s="71"/>
      <c r="Y223" s="71"/>
    </row>
    <row r="224" spans="21:25" ht="12.75">
      <c r="U224" s="71"/>
      <c r="V224" s="71"/>
      <c r="W224" s="71"/>
      <c r="X224" s="71"/>
      <c r="Y224" s="71"/>
    </row>
    <row r="225" spans="21:25" ht="12.75">
      <c r="U225" s="71"/>
      <c r="V225" s="71"/>
      <c r="W225" s="71"/>
      <c r="X225" s="71"/>
      <c r="Y225" s="71"/>
    </row>
    <row r="226" spans="21:25" ht="12.75">
      <c r="U226" s="71"/>
      <c r="V226" s="71"/>
      <c r="W226" s="71"/>
      <c r="X226" s="71"/>
      <c r="Y226" s="71"/>
    </row>
    <row r="227" spans="21:25" ht="12.75">
      <c r="U227" s="71"/>
      <c r="V227" s="71"/>
      <c r="W227" s="71"/>
      <c r="X227" s="71"/>
      <c r="Y227" s="71"/>
    </row>
    <row r="228" spans="21:25" ht="12.75">
      <c r="U228" s="71"/>
      <c r="V228" s="71"/>
      <c r="W228" s="71"/>
      <c r="X228" s="71"/>
      <c r="Y228" s="71"/>
    </row>
    <row r="229" spans="21:25" ht="12.75">
      <c r="U229" s="71"/>
      <c r="V229" s="71"/>
      <c r="W229" s="71"/>
      <c r="X229" s="71"/>
      <c r="Y229" s="71"/>
    </row>
    <row r="230" spans="21:25" ht="12.75">
      <c r="U230" s="71"/>
      <c r="V230" s="71"/>
      <c r="W230" s="71"/>
      <c r="X230" s="71"/>
      <c r="Y230" s="71"/>
    </row>
    <row r="231" spans="21:25" ht="12.75">
      <c r="U231" s="71"/>
      <c r="V231" s="71"/>
      <c r="W231" s="71"/>
      <c r="X231" s="71"/>
      <c r="Y231" s="71"/>
    </row>
    <row r="232" spans="21:25" ht="12.75">
      <c r="U232" s="71"/>
      <c r="V232" s="71"/>
      <c r="W232" s="71"/>
      <c r="X232" s="71"/>
      <c r="Y232" s="71"/>
    </row>
    <row r="233" spans="21:25" ht="12.75">
      <c r="U233" s="71"/>
      <c r="V233" s="71"/>
      <c r="W233" s="71"/>
      <c r="X233" s="71"/>
      <c r="Y233" s="71"/>
    </row>
    <row r="234" spans="21:25" ht="12.75">
      <c r="U234" s="71"/>
      <c r="V234" s="71"/>
      <c r="W234" s="71"/>
      <c r="X234" s="71"/>
      <c r="Y234" s="71"/>
    </row>
    <row r="235" spans="21:25" ht="12.75">
      <c r="U235" s="71"/>
      <c r="V235" s="71"/>
      <c r="W235" s="71"/>
      <c r="X235" s="71"/>
      <c r="Y235" s="71"/>
    </row>
    <row r="236" spans="21:25" ht="12.75">
      <c r="U236" s="71"/>
      <c r="V236" s="71"/>
      <c r="W236" s="71"/>
      <c r="X236" s="71"/>
      <c r="Y236" s="71"/>
    </row>
    <row r="237" spans="21:25" ht="12.75">
      <c r="U237" s="71"/>
      <c r="V237" s="71"/>
      <c r="W237" s="71"/>
      <c r="X237" s="71"/>
      <c r="Y237" s="71"/>
    </row>
    <row r="238" spans="21:25" ht="12.75">
      <c r="U238" s="71"/>
      <c r="V238" s="71"/>
      <c r="W238" s="71"/>
      <c r="X238" s="71"/>
      <c r="Y238" s="71"/>
    </row>
    <row r="239" spans="21:25" ht="12.75">
      <c r="U239" s="71"/>
      <c r="V239" s="71"/>
      <c r="W239" s="71"/>
      <c r="X239" s="71"/>
      <c r="Y239" s="71"/>
    </row>
    <row r="240" spans="21:25" ht="12.75">
      <c r="U240" s="71"/>
      <c r="V240" s="71"/>
      <c r="W240" s="71"/>
      <c r="X240" s="71"/>
      <c r="Y240" s="71"/>
    </row>
    <row r="241" spans="21:25" ht="12.75">
      <c r="U241" s="71"/>
      <c r="V241" s="71"/>
      <c r="W241" s="71"/>
      <c r="X241" s="71"/>
      <c r="Y241" s="71"/>
    </row>
    <row r="242" spans="21:25" ht="12.75">
      <c r="U242" s="71"/>
      <c r="V242" s="71"/>
      <c r="W242" s="71"/>
      <c r="X242" s="71"/>
      <c r="Y242" s="71"/>
    </row>
    <row r="243" spans="21:25" ht="12.75">
      <c r="U243" s="71"/>
      <c r="V243" s="71"/>
      <c r="W243" s="71"/>
      <c r="X243" s="71"/>
      <c r="Y243" s="71"/>
    </row>
    <row r="244" spans="21:25" ht="12.75">
      <c r="U244" s="71"/>
      <c r="V244" s="71"/>
      <c r="W244" s="71"/>
      <c r="X244" s="71"/>
      <c r="Y244" s="71"/>
    </row>
    <row r="245" spans="21:25" ht="12.75">
      <c r="U245" s="71"/>
      <c r="V245" s="71"/>
      <c r="W245" s="71"/>
      <c r="X245" s="71"/>
      <c r="Y245" s="71"/>
    </row>
    <row r="246" spans="21:25" ht="12.75">
      <c r="U246" s="71"/>
      <c r="V246" s="71"/>
      <c r="W246" s="71"/>
      <c r="X246" s="71"/>
      <c r="Y246" s="71"/>
    </row>
    <row r="247" spans="21:25" ht="12.75">
      <c r="U247" s="71"/>
      <c r="V247" s="71"/>
      <c r="W247" s="71"/>
      <c r="X247" s="71"/>
      <c r="Y247" s="71"/>
    </row>
    <row r="248" spans="21:25" ht="12.75">
      <c r="U248" s="71"/>
      <c r="V248" s="71"/>
      <c r="W248" s="71"/>
      <c r="X248" s="71"/>
      <c r="Y248" s="71"/>
    </row>
    <row r="249" spans="21:25" ht="12.75">
      <c r="U249" s="71"/>
      <c r="V249" s="71"/>
      <c r="W249" s="71"/>
      <c r="X249" s="71"/>
      <c r="Y249" s="71"/>
    </row>
    <row r="250" spans="21:25" ht="12.75">
      <c r="U250" s="71"/>
      <c r="V250" s="71"/>
      <c r="W250" s="71"/>
      <c r="X250" s="71"/>
      <c r="Y250" s="71"/>
    </row>
    <row r="251" spans="21:25" ht="12.75">
      <c r="U251" s="71"/>
      <c r="V251" s="71"/>
      <c r="W251" s="71"/>
      <c r="X251" s="71"/>
      <c r="Y251" s="71"/>
    </row>
    <row r="252" spans="21:25" ht="12.75">
      <c r="U252" s="71"/>
      <c r="V252" s="71"/>
      <c r="W252" s="71"/>
      <c r="X252" s="71"/>
      <c r="Y252" s="71"/>
    </row>
    <row r="253" spans="21:25" ht="12.75">
      <c r="U253" s="71"/>
      <c r="V253" s="71"/>
      <c r="W253" s="71"/>
      <c r="X253" s="71"/>
      <c r="Y253" s="71"/>
    </row>
    <row r="254" spans="21:25" ht="12.75">
      <c r="U254" s="71"/>
      <c r="V254" s="71"/>
      <c r="W254" s="71"/>
      <c r="X254" s="71"/>
      <c r="Y254" s="71"/>
    </row>
    <row r="255" spans="21:25" ht="12.75">
      <c r="U255" s="71"/>
      <c r="V255" s="71"/>
      <c r="W255" s="71"/>
      <c r="X255" s="71"/>
      <c r="Y255" s="71"/>
    </row>
    <row r="256" spans="21:25" ht="12.75">
      <c r="U256" s="71"/>
      <c r="V256" s="71"/>
      <c r="W256" s="71"/>
      <c r="X256" s="71"/>
      <c r="Y256" s="71"/>
    </row>
    <row r="257" spans="21:25" ht="12.75">
      <c r="U257" s="71"/>
      <c r="V257" s="71"/>
      <c r="W257" s="71"/>
      <c r="X257" s="71"/>
      <c r="Y257" s="71"/>
    </row>
    <row r="258" spans="21:25" ht="12.75">
      <c r="U258" s="71"/>
      <c r="V258" s="71"/>
      <c r="W258" s="71"/>
      <c r="X258" s="71"/>
      <c r="Y258" s="71"/>
    </row>
    <row r="259" spans="21:25" ht="12.75">
      <c r="U259" s="71"/>
      <c r="V259" s="71"/>
      <c r="W259" s="71"/>
      <c r="X259" s="71"/>
      <c r="Y259" s="71"/>
    </row>
    <row r="260" spans="21:25" ht="12.75">
      <c r="U260" s="71"/>
      <c r="V260" s="71"/>
      <c r="W260" s="71"/>
      <c r="X260" s="71"/>
      <c r="Y260" s="71"/>
    </row>
    <row r="261" spans="21:25" ht="12.75">
      <c r="U261" s="71"/>
      <c r="V261" s="71"/>
      <c r="W261" s="71"/>
      <c r="X261" s="71"/>
      <c r="Y261" s="71"/>
    </row>
    <row r="262" spans="21:25" ht="12.75">
      <c r="U262" s="71"/>
      <c r="V262" s="71"/>
      <c r="W262" s="71"/>
      <c r="X262" s="71"/>
      <c r="Y262" s="71"/>
    </row>
    <row r="263" spans="21:25" ht="12.75">
      <c r="U263" s="71"/>
      <c r="V263" s="71"/>
      <c r="W263" s="71"/>
      <c r="X263" s="71"/>
      <c r="Y263" s="71"/>
    </row>
    <row r="264" spans="21:25" ht="12.75">
      <c r="U264" s="71"/>
      <c r="V264" s="71"/>
      <c r="W264" s="71"/>
      <c r="X264" s="71"/>
      <c r="Y264" s="71"/>
    </row>
    <row r="265" spans="21:25" ht="12.75">
      <c r="U265" s="71"/>
      <c r="V265" s="71"/>
      <c r="W265" s="71"/>
      <c r="X265" s="71"/>
      <c r="Y265" s="71"/>
    </row>
    <row r="266" spans="21:25" ht="12.75">
      <c r="U266" s="71"/>
      <c r="V266" s="71"/>
      <c r="W266" s="71"/>
      <c r="X266" s="71"/>
      <c r="Y266" s="71"/>
    </row>
    <row r="267" spans="21:25" ht="12.75">
      <c r="U267" s="71"/>
      <c r="V267" s="71"/>
      <c r="W267" s="71"/>
      <c r="X267" s="71"/>
      <c r="Y267" s="71"/>
    </row>
    <row r="268" spans="21:25" ht="12.75">
      <c r="U268" s="71"/>
      <c r="V268" s="71"/>
      <c r="W268" s="71"/>
      <c r="X268" s="71"/>
      <c r="Y268" s="71"/>
    </row>
    <row r="269" spans="21:25" ht="12.75">
      <c r="U269" s="71"/>
      <c r="V269" s="71"/>
      <c r="W269" s="71"/>
      <c r="X269" s="71"/>
      <c r="Y269" s="71"/>
    </row>
    <row r="270" spans="21:25" ht="12.75">
      <c r="U270" s="71"/>
      <c r="V270" s="71"/>
      <c r="W270" s="71"/>
      <c r="X270" s="71"/>
      <c r="Y270" s="71"/>
    </row>
    <row r="271" spans="21:25" ht="12.75">
      <c r="U271" s="71"/>
      <c r="V271" s="71"/>
      <c r="W271" s="71"/>
      <c r="X271" s="71"/>
      <c r="Y271" s="71"/>
    </row>
    <row r="272" spans="21:25" ht="12.75">
      <c r="U272" s="71"/>
      <c r="V272" s="71"/>
      <c r="W272" s="71"/>
      <c r="X272" s="71"/>
      <c r="Y272" s="71"/>
    </row>
    <row r="273" spans="21:25" ht="12.75">
      <c r="U273" s="71"/>
      <c r="V273" s="71"/>
      <c r="W273" s="71"/>
      <c r="X273" s="71"/>
      <c r="Y273" s="71"/>
    </row>
    <row r="274" spans="21:25" ht="12.75">
      <c r="U274" s="71"/>
      <c r="V274" s="71"/>
      <c r="W274" s="71"/>
      <c r="X274" s="71"/>
      <c r="Y274" s="71"/>
    </row>
    <row r="275" spans="21:25" ht="12.75">
      <c r="U275" s="71"/>
      <c r="V275" s="71"/>
      <c r="W275" s="71"/>
      <c r="X275" s="71"/>
      <c r="Y275" s="71"/>
    </row>
    <row r="276" spans="21:25" ht="12.75">
      <c r="U276" s="71"/>
      <c r="V276" s="71"/>
      <c r="W276" s="71"/>
      <c r="X276" s="71"/>
      <c r="Y276" s="71"/>
    </row>
    <row r="277" spans="21:25" ht="12.75">
      <c r="U277" s="71"/>
      <c r="V277" s="71"/>
      <c r="W277" s="71"/>
      <c r="X277" s="71"/>
      <c r="Y277" s="71"/>
    </row>
    <row r="278" spans="21:25" ht="12.75">
      <c r="U278" s="71"/>
      <c r="V278" s="71"/>
      <c r="W278" s="71"/>
      <c r="X278" s="71"/>
      <c r="Y278" s="71"/>
    </row>
    <row r="279" spans="21:25" ht="12.75">
      <c r="U279" s="71"/>
      <c r="V279" s="71"/>
      <c r="W279" s="71"/>
      <c r="X279" s="71"/>
      <c r="Y279" s="71"/>
    </row>
    <row r="280" spans="21:25" ht="12.75">
      <c r="U280" s="71"/>
      <c r="V280" s="71"/>
      <c r="W280" s="71"/>
      <c r="X280" s="71"/>
      <c r="Y280" s="71"/>
    </row>
    <row r="281" spans="21:25" ht="12.75">
      <c r="U281" s="71"/>
      <c r="V281" s="71"/>
      <c r="W281" s="71"/>
      <c r="X281" s="71"/>
      <c r="Y281" s="71"/>
    </row>
    <row r="282" spans="21:25" ht="12.75">
      <c r="U282" s="71"/>
      <c r="V282" s="71"/>
      <c r="W282" s="71"/>
      <c r="X282" s="71"/>
      <c r="Y282" s="71"/>
    </row>
    <row r="283" spans="21:25" ht="12.75">
      <c r="U283" s="71"/>
      <c r="V283" s="71"/>
      <c r="W283" s="71"/>
      <c r="X283" s="71"/>
      <c r="Y283" s="71"/>
    </row>
    <row r="284" spans="21:25" ht="12.75">
      <c r="U284" s="71"/>
      <c r="V284" s="71"/>
      <c r="W284" s="71"/>
      <c r="X284" s="71"/>
      <c r="Y284" s="71"/>
    </row>
    <row r="285" spans="21:25" ht="12.75">
      <c r="U285" s="71"/>
      <c r="V285" s="71"/>
      <c r="W285" s="71"/>
      <c r="X285" s="71"/>
      <c r="Y285" s="71"/>
    </row>
    <row r="286" spans="21:25" ht="12.75">
      <c r="U286" s="71"/>
      <c r="V286" s="71"/>
      <c r="W286" s="71"/>
      <c r="X286" s="71"/>
      <c r="Y286" s="71"/>
    </row>
    <row r="287" spans="21:25" ht="12.75">
      <c r="U287" s="71"/>
      <c r="V287" s="71"/>
      <c r="W287" s="71"/>
      <c r="X287" s="71"/>
      <c r="Y287" s="71"/>
    </row>
    <row r="288" spans="21:25" ht="12.75">
      <c r="U288" s="71"/>
      <c r="V288" s="71"/>
      <c r="W288" s="71"/>
      <c r="X288" s="71"/>
      <c r="Y288" s="71"/>
    </row>
    <row r="289" spans="21:25" ht="12.75">
      <c r="U289" s="71"/>
      <c r="V289" s="71"/>
      <c r="W289" s="71"/>
      <c r="X289" s="71"/>
      <c r="Y289" s="71"/>
    </row>
    <row r="290" spans="21:25" ht="12.75">
      <c r="U290" s="71"/>
      <c r="V290" s="71"/>
      <c r="W290" s="71"/>
      <c r="X290" s="71"/>
      <c r="Y290" s="71"/>
    </row>
    <row r="291" spans="21:25" ht="12.75">
      <c r="U291" s="71"/>
      <c r="V291" s="71"/>
      <c r="W291" s="71"/>
      <c r="X291" s="71"/>
      <c r="Y291" s="71"/>
    </row>
    <row r="292" spans="21:25" ht="12.75">
      <c r="U292" s="71"/>
      <c r="V292" s="71"/>
      <c r="W292" s="71"/>
      <c r="X292" s="71"/>
      <c r="Y292" s="71"/>
    </row>
    <row r="293" spans="21:25" ht="12.75">
      <c r="U293" s="71"/>
      <c r="V293" s="71"/>
      <c r="W293" s="71"/>
      <c r="X293" s="71"/>
      <c r="Y293" s="71"/>
    </row>
    <row r="294" spans="21:25" ht="12.75">
      <c r="U294" s="71"/>
      <c r="V294" s="71"/>
      <c r="W294" s="71"/>
      <c r="X294" s="71"/>
      <c r="Y294" s="71"/>
    </row>
    <row r="295" spans="21:25" ht="12.75">
      <c r="U295" s="71"/>
      <c r="V295" s="71"/>
      <c r="W295" s="71"/>
      <c r="X295" s="71"/>
      <c r="Y295" s="71"/>
    </row>
    <row r="296" spans="21:25" ht="12.75">
      <c r="U296" s="71"/>
      <c r="V296" s="71"/>
      <c r="W296" s="71"/>
      <c r="X296" s="71"/>
      <c r="Y296" s="71"/>
    </row>
    <row r="297" spans="21:25" ht="12.75">
      <c r="U297" s="71"/>
      <c r="V297" s="71"/>
      <c r="W297" s="71"/>
      <c r="X297" s="71"/>
      <c r="Y297" s="71"/>
    </row>
    <row r="298" spans="21:25" ht="12.75">
      <c r="U298" s="71"/>
      <c r="V298" s="71"/>
      <c r="W298" s="71"/>
      <c r="X298" s="71"/>
      <c r="Y298" s="71"/>
    </row>
    <row r="299" spans="21:25" ht="12.75">
      <c r="U299" s="71"/>
      <c r="V299" s="71"/>
      <c r="W299" s="71"/>
      <c r="X299" s="71"/>
      <c r="Y299" s="71"/>
    </row>
    <row r="300" spans="21:25" ht="12.75">
      <c r="U300" s="71"/>
      <c r="V300" s="71"/>
      <c r="W300" s="71"/>
      <c r="X300" s="71"/>
      <c r="Y300" s="71"/>
    </row>
    <row r="301" spans="21:25" ht="12.75">
      <c r="U301" s="71"/>
      <c r="V301" s="71"/>
      <c r="W301" s="71"/>
      <c r="X301" s="71"/>
      <c r="Y301" s="71"/>
    </row>
    <row r="302" spans="21:25" ht="12.75">
      <c r="U302" s="71"/>
      <c r="V302" s="71"/>
      <c r="W302" s="71"/>
      <c r="X302" s="71"/>
      <c r="Y302" s="71"/>
    </row>
    <row r="303" spans="21:25" ht="12.75">
      <c r="U303" s="71"/>
      <c r="V303" s="71"/>
      <c r="W303" s="71"/>
      <c r="X303" s="71"/>
      <c r="Y303" s="71"/>
    </row>
    <row r="304" spans="21:25" ht="12.75">
      <c r="U304" s="71"/>
      <c r="V304" s="71"/>
      <c r="W304" s="71"/>
      <c r="X304" s="71"/>
      <c r="Y304" s="71"/>
    </row>
    <row r="305" spans="21:25" ht="12.75">
      <c r="U305" s="71"/>
      <c r="V305" s="71"/>
      <c r="W305" s="71"/>
      <c r="X305" s="71"/>
      <c r="Y305" s="71"/>
    </row>
    <row r="306" spans="21:25" ht="12.75">
      <c r="U306" s="71"/>
      <c r="V306" s="71"/>
      <c r="W306" s="71"/>
      <c r="X306" s="71"/>
      <c r="Y306" s="71"/>
    </row>
    <row r="307" spans="21:25" ht="12.75">
      <c r="U307" s="71"/>
      <c r="V307" s="71"/>
      <c r="W307" s="71"/>
      <c r="X307" s="71"/>
      <c r="Y307" s="71"/>
    </row>
    <row r="308" spans="21:25" ht="12.75">
      <c r="U308" s="71"/>
      <c r="V308" s="71"/>
      <c r="W308" s="71"/>
      <c r="X308" s="71"/>
      <c r="Y308" s="71"/>
    </row>
    <row r="309" spans="21:25" ht="12.75">
      <c r="U309" s="71"/>
      <c r="V309" s="71"/>
      <c r="W309" s="71"/>
      <c r="X309" s="71"/>
      <c r="Y309" s="71"/>
    </row>
    <row r="310" spans="21:25" ht="12.75">
      <c r="U310" s="71"/>
      <c r="V310" s="71"/>
      <c r="W310" s="71"/>
      <c r="X310" s="71"/>
      <c r="Y310" s="71"/>
    </row>
    <row r="311" spans="21:25" ht="12.75">
      <c r="U311" s="71"/>
      <c r="V311" s="71"/>
      <c r="W311" s="71"/>
      <c r="X311" s="71"/>
      <c r="Y311" s="71"/>
    </row>
    <row r="312" spans="21:25" ht="12.75">
      <c r="U312" s="71"/>
      <c r="V312" s="71"/>
      <c r="W312" s="71"/>
      <c r="X312" s="71"/>
      <c r="Y312" s="71"/>
    </row>
    <row r="313" spans="21:25" ht="12.75">
      <c r="U313" s="71"/>
      <c r="V313" s="71"/>
      <c r="W313" s="71"/>
      <c r="X313" s="71"/>
      <c r="Y313" s="71"/>
    </row>
    <row r="314" spans="21:25" ht="12.75">
      <c r="U314" s="71"/>
      <c r="V314" s="71"/>
      <c r="W314" s="71"/>
      <c r="X314" s="71"/>
      <c r="Y314" s="71"/>
    </row>
    <row r="315" spans="21:25" ht="12.75">
      <c r="U315" s="71"/>
      <c r="V315" s="71"/>
      <c r="W315" s="71"/>
      <c r="X315" s="71"/>
      <c r="Y315" s="71"/>
    </row>
    <row r="316" spans="21:25" ht="12.75">
      <c r="U316" s="71"/>
      <c r="V316" s="71"/>
      <c r="W316" s="71"/>
      <c r="X316" s="71"/>
      <c r="Y316" s="71"/>
    </row>
    <row r="317" spans="21:25" ht="12.75">
      <c r="U317" s="71"/>
      <c r="V317" s="71"/>
      <c r="W317" s="71"/>
      <c r="X317" s="71"/>
      <c r="Y317" s="71"/>
    </row>
    <row r="318" spans="21:25" ht="12.75">
      <c r="U318" s="71"/>
      <c r="V318" s="71"/>
      <c r="W318" s="71"/>
      <c r="X318" s="71"/>
      <c r="Y318" s="71"/>
    </row>
    <row r="319" spans="21:25" ht="12.75">
      <c r="U319" s="71"/>
      <c r="V319" s="71"/>
      <c r="W319" s="71"/>
      <c r="X319" s="71"/>
      <c r="Y319" s="71"/>
    </row>
    <row r="320" spans="21:25" ht="12.75">
      <c r="U320" s="71"/>
      <c r="V320" s="71"/>
      <c r="W320" s="71"/>
      <c r="X320" s="71"/>
      <c r="Y320" s="71"/>
    </row>
    <row r="321" spans="21:25" ht="12.75">
      <c r="U321" s="71"/>
      <c r="V321" s="71"/>
      <c r="W321" s="71"/>
      <c r="X321" s="71"/>
      <c r="Y321" s="71"/>
    </row>
    <row r="322" spans="21:25" ht="12.75">
      <c r="U322" s="71"/>
      <c r="V322" s="71"/>
      <c r="W322" s="71"/>
      <c r="X322" s="71"/>
      <c r="Y322" s="71"/>
    </row>
    <row r="323" spans="21:25" ht="12.75">
      <c r="U323" s="71"/>
      <c r="V323" s="71"/>
      <c r="W323" s="71"/>
      <c r="X323" s="71"/>
      <c r="Y323" s="71"/>
    </row>
    <row r="324" spans="21:25" ht="12.75">
      <c r="U324" s="71"/>
      <c r="V324" s="71"/>
      <c r="W324" s="71"/>
      <c r="X324" s="71"/>
      <c r="Y324" s="71"/>
    </row>
    <row r="325" spans="21:25" ht="12.75">
      <c r="U325" s="71"/>
      <c r="V325" s="71"/>
      <c r="W325" s="71"/>
      <c r="X325" s="71"/>
      <c r="Y325" s="71"/>
    </row>
    <row r="326" spans="21:25" ht="12.75">
      <c r="U326" s="71"/>
      <c r="V326" s="71"/>
      <c r="W326" s="71"/>
      <c r="X326" s="71"/>
      <c r="Y326" s="71"/>
    </row>
    <row r="327" spans="21:25" ht="12.75">
      <c r="U327" s="71"/>
      <c r="V327" s="71"/>
      <c r="W327" s="71"/>
      <c r="X327" s="71"/>
      <c r="Y327" s="71"/>
    </row>
    <row r="328" spans="21:25" ht="12.75">
      <c r="U328" s="71"/>
      <c r="V328" s="71"/>
      <c r="W328" s="71"/>
      <c r="X328" s="71"/>
      <c r="Y328" s="71"/>
    </row>
    <row r="329" spans="21:25" ht="12.75">
      <c r="U329" s="71"/>
      <c r="V329" s="71"/>
      <c r="W329" s="71"/>
      <c r="X329" s="71"/>
      <c r="Y329" s="71"/>
    </row>
    <row r="330" spans="21:25" ht="12.75">
      <c r="U330" s="71"/>
      <c r="V330" s="71"/>
      <c r="W330" s="71"/>
      <c r="X330" s="71"/>
      <c r="Y330" s="71"/>
    </row>
    <row r="331" spans="21:25" ht="12.75">
      <c r="U331" s="71"/>
      <c r="V331" s="71"/>
      <c r="W331" s="71"/>
      <c r="X331" s="71"/>
      <c r="Y331" s="71"/>
    </row>
    <row r="332" spans="21:25" ht="12.75">
      <c r="U332" s="71"/>
      <c r="V332" s="71"/>
      <c r="W332" s="71"/>
      <c r="X332" s="71"/>
      <c r="Y332" s="71"/>
    </row>
    <row r="333" spans="21:25" ht="12.75">
      <c r="U333" s="71"/>
      <c r="V333" s="71"/>
      <c r="W333" s="71"/>
      <c r="X333" s="71"/>
      <c r="Y333" s="71"/>
    </row>
    <row r="334" spans="21:25" ht="12.75">
      <c r="U334" s="71"/>
      <c r="V334" s="71"/>
      <c r="W334" s="71"/>
      <c r="X334" s="71"/>
      <c r="Y334" s="71"/>
    </row>
    <row r="335" spans="21:25" ht="12.75">
      <c r="U335" s="71"/>
      <c r="V335" s="71"/>
      <c r="W335" s="71"/>
      <c r="X335" s="71"/>
      <c r="Y335" s="71"/>
    </row>
    <row r="336" spans="21:25" ht="12.75">
      <c r="U336" s="71"/>
      <c r="V336" s="71"/>
      <c r="W336" s="71"/>
      <c r="X336" s="71"/>
      <c r="Y336" s="71"/>
    </row>
    <row r="337" spans="21:25" ht="12.75">
      <c r="U337" s="71"/>
      <c r="V337" s="71"/>
      <c r="W337" s="71"/>
      <c r="X337" s="71"/>
      <c r="Y337" s="71"/>
    </row>
    <row r="338" spans="21:25" ht="12.75">
      <c r="U338" s="71"/>
      <c r="V338" s="71"/>
      <c r="W338" s="71"/>
      <c r="X338" s="71"/>
      <c r="Y338" s="71"/>
    </row>
    <row r="339" spans="21:25" ht="12.75">
      <c r="U339" s="71"/>
      <c r="V339" s="71"/>
      <c r="W339" s="71"/>
      <c r="X339" s="71"/>
      <c r="Y339" s="71"/>
    </row>
    <row r="340" spans="21:25" ht="12.75">
      <c r="U340" s="71"/>
      <c r="V340" s="71"/>
      <c r="W340" s="71"/>
      <c r="X340" s="71"/>
      <c r="Y340" s="71"/>
    </row>
    <row r="341" spans="21:25" ht="12.75">
      <c r="U341" s="71"/>
      <c r="V341" s="71"/>
      <c r="W341" s="71"/>
      <c r="X341" s="71"/>
      <c r="Y341" s="71"/>
    </row>
    <row r="342" spans="21:25" ht="12.75">
      <c r="U342" s="71"/>
      <c r="V342" s="71"/>
      <c r="W342" s="71"/>
      <c r="X342" s="71"/>
      <c r="Y342" s="71"/>
    </row>
    <row r="343" spans="21:25" ht="12.75">
      <c r="U343" s="71"/>
      <c r="V343" s="71"/>
      <c r="W343" s="71"/>
      <c r="X343" s="71"/>
      <c r="Y343" s="71"/>
    </row>
    <row r="344" spans="21:25" ht="12.75">
      <c r="U344" s="71"/>
      <c r="V344" s="71"/>
      <c r="W344" s="71"/>
      <c r="X344" s="71"/>
      <c r="Y344" s="71"/>
    </row>
    <row r="345" spans="21:25" ht="12.75">
      <c r="U345" s="71"/>
      <c r="V345" s="71"/>
      <c r="W345" s="71"/>
      <c r="X345" s="71"/>
      <c r="Y345" s="71"/>
    </row>
    <row r="346" spans="21:25" ht="12.75">
      <c r="U346" s="71"/>
      <c r="V346" s="71"/>
      <c r="W346" s="71"/>
      <c r="X346" s="71"/>
      <c r="Y346" s="71"/>
    </row>
    <row r="347" spans="21:25" ht="12.75">
      <c r="U347" s="71"/>
      <c r="V347" s="71"/>
      <c r="W347" s="71"/>
      <c r="X347" s="71"/>
      <c r="Y347" s="71"/>
    </row>
    <row r="348" spans="21:25" ht="12.75">
      <c r="U348" s="71"/>
      <c r="V348" s="71"/>
      <c r="W348" s="71"/>
      <c r="X348" s="71"/>
      <c r="Y348" s="71"/>
    </row>
    <row r="349" spans="21:25" ht="12.75">
      <c r="U349" s="71"/>
      <c r="V349" s="71"/>
      <c r="W349" s="71"/>
      <c r="X349" s="71"/>
      <c r="Y349" s="71"/>
    </row>
    <row r="350" spans="21:25" ht="12.75">
      <c r="U350" s="71"/>
      <c r="V350" s="71"/>
      <c r="W350" s="71"/>
      <c r="X350" s="71"/>
      <c r="Y350" s="71"/>
    </row>
    <row r="351" spans="21:25" ht="12.75">
      <c r="U351" s="71"/>
      <c r="V351" s="71"/>
      <c r="W351" s="71"/>
      <c r="X351" s="71"/>
      <c r="Y351" s="71"/>
    </row>
    <row r="352" spans="21:25" ht="12.75">
      <c r="U352" s="71"/>
      <c r="V352" s="71"/>
      <c r="W352" s="71"/>
      <c r="X352" s="71"/>
      <c r="Y352" s="71"/>
    </row>
    <row r="353" spans="21:25" ht="12.75">
      <c r="U353" s="71"/>
      <c r="V353" s="71"/>
      <c r="W353" s="71"/>
      <c r="X353" s="71"/>
      <c r="Y353" s="71"/>
    </row>
    <row r="354" spans="21:25" ht="12.75">
      <c r="U354" s="71"/>
      <c r="V354" s="71"/>
      <c r="W354" s="71"/>
      <c r="X354" s="71"/>
      <c r="Y354" s="71"/>
    </row>
    <row r="355" spans="21:25" ht="12.75">
      <c r="U355" s="71"/>
      <c r="V355" s="71"/>
      <c r="W355" s="71"/>
      <c r="X355" s="71"/>
      <c r="Y355" s="71"/>
    </row>
    <row r="356" spans="21:25" ht="12.75">
      <c r="U356" s="71"/>
      <c r="V356" s="71"/>
      <c r="W356" s="71"/>
      <c r="X356" s="71"/>
      <c r="Y356" s="71"/>
    </row>
    <row r="357" spans="21:25" ht="12.75">
      <c r="U357" s="71"/>
      <c r="V357" s="71"/>
      <c r="W357" s="71"/>
      <c r="X357" s="71"/>
      <c r="Y357" s="71"/>
    </row>
    <row r="358" spans="21:25" ht="12.75">
      <c r="U358" s="71"/>
      <c r="V358" s="71"/>
      <c r="W358" s="71"/>
      <c r="X358" s="71"/>
      <c r="Y358" s="71"/>
    </row>
    <row r="359" spans="21:25" ht="12.75">
      <c r="U359" s="71"/>
      <c r="V359" s="71"/>
      <c r="W359" s="71"/>
      <c r="X359" s="71"/>
      <c r="Y359" s="71"/>
    </row>
    <row r="360" spans="21:25" ht="12.75">
      <c r="U360" s="71"/>
      <c r="V360" s="71"/>
      <c r="W360" s="71"/>
      <c r="X360" s="71"/>
      <c r="Y360" s="71"/>
    </row>
    <row r="361" spans="21:25" ht="12.75">
      <c r="U361" s="71"/>
      <c r="V361" s="71"/>
      <c r="W361" s="71"/>
      <c r="X361" s="71"/>
      <c r="Y361" s="71"/>
    </row>
    <row r="362" spans="21:25" ht="12.75">
      <c r="U362" s="71"/>
      <c r="V362" s="71"/>
      <c r="W362" s="71"/>
      <c r="X362" s="71"/>
      <c r="Y362" s="71"/>
    </row>
    <row r="363" spans="21:25" ht="12.75">
      <c r="U363" s="71"/>
      <c r="V363" s="71"/>
      <c r="W363" s="71"/>
      <c r="X363" s="71"/>
      <c r="Y363" s="71"/>
    </row>
    <row r="364" spans="21:25" ht="12.75">
      <c r="U364" s="71"/>
      <c r="V364" s="71"/>
      <c r="W364" s="71"/>
      <c r="X364" s="71"/>
      <c r="Y364" s="71"/>
    </row>
    <row r="365" spans="21:25" ht="12.75">
      <c r="U365" s="71"/>
      <c r="V365" s="71"/>
      <c r="W365" s="71"/>
      <c r="X365" s="71"/>
      <c r="Y365" s="71"/>
    </row>
    <row r="366" spans="21:25" ht="12.75">
      <c r="U366" s="71"/>
      <c r="V366" s="71"/>
      <c r="W366" s="71"/>
      <c r="X366" s="71"/>
      <c r="Y366" s="71"/>
    </row>
    <row r="367" spans="21:25" ht="12.75">
      <c r="U367" s="71"/>
      <c r="V367" s="71"/>
      <c r="W367" s="71"/>
      <c r="X367" s="71"/>
      <c r="Y367" s="71"/>
    </row>
    <row r="368" spans="21:25" ht="12.75">
      <c r="U368" s="71"/>
      <c r="V368" s="71"/>
      <c r="W368" s="71"/>
      <c r="X368" s="71"/>
      <c r="Y368" s="71"/>
    </row>
    <row r="369" spans="21:25" ht="12.75">
      <c r="U369" s="71"/>
      <c r="V369" s="71"/>
      <c r="W369" s="71"/>
      <c r="X369" s="71"/>
      <c r="Y369" s="71"/>
    </row>
    <row r="370" spans="21:25" ht="12.75">
      <c r="U370" s="71"/>
      <c r="V370" s="71"/>
      <c r="W370" s="71"/>
      <c r="X370" s="71"/>
      <c r="Y370" s="71"/>
    </row>
    <row r="371" spans="21:25" ht="12.75">
      <c r="U371" s="71"/>
      <c r="V371" s="71"/>
      <c r="W371" s="71"/>
      <c r="X371" s="71"/>
      <c r="Y371" s="71"/>
    </row>
    <row r="372" spans="21:25" ht="12.75">
      <c r="U372" s="71"/>
      <c r="V372" s="71"/>
      <c r="W372" s="71"/>
      <c r="X372" s="71"/>
      <c r="Y372" s="71"/>
    </row>
    <row r="373" spans="21:25" ht="12.75">
      <c r="U373" s="71"/>
      <c r="V373" s="71"/>
      <c r="W373" s="71"/>
      <c r="X373" s="71"/>
      <c r="Y373" s="71"/>
    </row>
    <row r="374" spans="21:25" ht="12.75">
      <c r="U374" s="71"/>
      <c r="V374" s="71"/>
      <c r="W374" s="71"/>
      <c r="X374" s="71"/>
      <c r="Y374" s="71"/>
    </row>
    <row r="375" spans="21:25" ht="12.75">
      <c r="U375" s="71"/>
      <c r="V375" s="71"/>
      <c r="W375" s="71"/>
      <c r="X375" s="71"/>
      <c r="Y375" s="71"/>
    </row>
    <row r="376" spans="21:25" ht="12.75">
      <c r="U376" s="71"/>
      <c r="V376" s="71"/>
      <c r="W376" s="71"/>
      <c r="X376" s="71"/>
      <c r="Y376" s="71"/>
    </row>
    <row r="377" spans="21:25" ht="12.75">
      <c r="U377" s="71"/>
      <c r="V377" s="71"/>
      <c r="W377" s="71"/>
      <c r="X377" s="71"/>
      <c r="Y377" s="71"/>
    </row>
    <row r="378" spans="21:25" ht="12.75">
      <c r="U378" s="71"/>
      <c r="V378" s="71"/>
      <c r="W378" s="71"/>
      <c r="X378" s="71"/>
      <c r="Y378" s="71"/>
    </row>
    <row r="379" spans="21:25" ht="12.75">
      <c r="U379" s="71"/>
      <c r="V379" s="71"/>
      <c r="W379" s="71"/>
      <c r="X379" s="71"/>
      <c r="Y379" s="71"/>
    </row>
    <row r="380" spans="21:25" ht="12.75">
      <c r="U380" s="71"/>
      <c r="V380" s="71"/>
      <c r="W380" s="71"/>
      <c r="X380" s="71"/>
      <c r="Y380" s="71"/>
    </row>
    <row r="381" spans="21:25" ht="12.75">
      <c r="U381" s="71"/>
      <c r="V381" s="71"/>
      <c r="W381" s="71"/>
      <c r="X381" s="71"/>
      <c r="Y381" s="71"/>
    </row>
    <row r="382" spans="21:25" ht="12.75">
      <c r="U382" s="71"/>
      <c r="V382" s="71"/>
      <c r="W382" s="71"/>
      <c r="X382" s="71"/>
      <c r="Y382" s="71"/>
    </row>
    <row r="383" spans="21:25" ht="12.75">
      <c r="U383" s="71"/>
      <c r="V383" s="71"/>
      <c r="W383" s="71"/>
      <c r="X383" s="71"/>
      <c r="Y383" s="71"/>
    </row>
    <row r="384" spans="21:25" ht="12.75">
      <c r="U384" s="71"/>
      <c r="V384" s="71"/>
      <c r="W384" s="71"/>
      <c r="X384" s="71"/>
      <c r="Y384" s="71"/>
    </row>
    <row r="385" spans="21:25" ht="12.75">
      <c r="U385" s="71"/>
      <c r="V385" s="71"/>
      <c r="W385" s="71"/>
      <c r="X385" s="71"/>
      <c r="Y385" s="71"/>
    </row>
    <row r="386" spans="21:25" ht="12.75">
      <c r="U386" s="71"/>
      <c r="V386" s="71"/>
      <c r="W386" s="71"/>
      <c r="X386" s="71"/>
      <c r="Y386" s="71"/>
    </row>
    <row r="387" spans="21:25" ht="12.75">
      <c r="U387" s="71"/>
      <c r="V387" s="71"/>
      <c r="W387" s="71"/>
      <c r="X387" s="71"/>
      <c r="Y387" s="71"/>
    </row>
    <row r="388" spans="21:25" ht="12.75">
      <c r="U388" s="71"/>
      <c r="V388" s="71"/>
      <c r="W388" s="71"/>
      <c r="X388" s="71"/>
      <c r="Y388" s="71"/>
    </row>
    <row r="389" spans="21:25" ht="12.75">
      <c r="U389" s="71"/>
      <c r="V389" s="71"/>
      <c r="W389" s="71"/>
      <c r="X389" s="71"/>
      <c r="Y389" s="71"/>
    </row>
    <row r="390" spans="21:25" ht="12.75">
      <c r="U390" s="71"/>
      <c r="V390" s="71"/>
      <c r="W390" s="71"/>
      <c r="X390" s="71"/>
      <c r="Y390" s="71"/>
    </row>
    <row r="391" spans="21:25" ht="12.75">
      <c r="U391" s="71"/>
      <c r="V391" s="71"/>
      <c r="W391" s="71"/>
      <c r="X391" s="71"/>
      <c r="Y391" s="71"/>
    </row>
    <row r="392" spans="21:25" ht="12.75">
      <c r="U392" s="71"/>
      <c r="V392" s="71"/>
      <c r="W392" s="71"/>
      <c r="X392" s="71"/>
      <c r="Y392" s="71"/>
    </row>
    <row r="393" spans="21:25" ht="12.75">
      <c r="U393" s="71"/>
      <c r="V393" s="71"/>
      <c r="W393" s="71"/>
      <c r="X393" s="71"/>
      <c r="Y393" s="71"/>
    </row>
    <row r="394" spans="21:25" ht="12.75">
      <c r="U394" s="71"/>
      <c r="V394" s="71"/>
      <c r="W394" s="71"/>
      <c r="X394" s="71"/>
      <c r="Y394" s="71"/>
    </row>
    <row r="395" spans="21:25" ht="12.75">
      <c r="U395" s="71"/>
      <c r="V395" s="71"/>
      <c r="W395" s="71"/>
      <c r="X395" s="71"/>
      <c r="Y395" s="71"/>
    </row>
    <row r="396" spans="21:25" ht="12.75">
      <c r="U396" s="71"/>
      <c r="V396" s="71"/>
      <c r="W396" s="71"/>
      <c r="X396" s="71"/>
      <c r="Y396" s="71"/>
    </row>
    <row r="397" spans="21:25" ht="12.75">
      <c r="U397" s="71"/>
      <c r="V397" s="71"/>
      <c r="W397" s="71"/>
      <c r="X397" s="71"/>
      <c r="Y397" s="71"/>
    </row>
    <row r="398" spans="21:25" ht="12.75">
      <c r="U398" s="71"/>
      <c r="V398" s="71"/>
      <c r="W398" s="71"/>
      <c r="X398" s="71"/>
      <c r="Y398" s="71"/>
    </row>
    <row r="399" spans="21:25" ht="12.75">
      <c r="U399" s="71"/>
      <c r="V399" s="71"/>
      <c r="W399" s="71"/>
      <c r="X399" s="71"/>
      <c r="Y399" s="71"/>
    </row>
    <row r="400" spans="21:25" ht="12.75">
      <c r="U400" s="71"/>
      <c r="V400" s="71"/>
      <c r="W400" s="71"/>
      <c r="X400" s="71"/>
      <c r="Y400" s="71"/>
    </row>
    <row r="401" spans="21:25" ht="12.75">
      <c r="U401" s="71"/>
      <c r="V401" s="71"/>
      <c r="W401" s="71"/>
      <c r="X401" s="71"/>
      <c r="Y401" s="71"/>
    </row>
    <row r="402" spans="21:25" ht="12.75">
      <c r="U402" s="71"/>
      <c r="V402" s="71"/>
      <c r="W402" s="71"/>
      <c r="X402" s="71"/>
      <c r="Y402" s="71"/>
    </row>
    <row r="403" spans="21:25" ht="12.75">
      <c r="U403" s="71"/>
      <c r="V403" s="71"/>
      <c r="W403" s="71"/>
      <c r="X403" s="71"/>
      <c r="Y403" s="71"/>
    </row>
    <row r="404" spans="21:25" ht="12.75">
      <c r="U404" s="71"/>
      <c r="V404" s="71"/>
      <c r="W404" s="71"/>
      <c r="X404" s="71"/>
      <c r="Y404" s="71"/>
    </row>
    <row r="405" spans="21:25" ht="12.75">
      <c r="U405" s="71"/>
      <c r="V405" s="71"/>
      <c r="W405" s="71"/>
      <c r="X405" s="71"/>
      <c r="Y405" s="71"/>
    </row>
    <row r="406" spans="21:25" ht="12.75">
      <c r="U406" s="71"/>
      <c r="V406" s="71"/>
      <c r="W406" s="71"/>
      <c r="X406" s="71"/>
      <c r="Y406" s="71"/>
    </row>
    <row r="407" spans="21:25" ht="12.75">
      <c r="U407" s="71"/>
      <c r="V407" s="71"/>
      <c r="W407" s="71"/>
      <c r="X407" s="71"/>
      <c r="Y407" s="71"/>
    </row>
    <row r="408" spans="21:25" ht="12.75">
      <c r="U408" s="71"/>
      <c r="V408" s="71"/>
      <c r="W408" s="71"/>
      <c r="X408" s="71"/>
      <c r="Y408" s="71"/>
    </row>
    <row r="409" spans="21:25" ht="12.75">
      <c r="U409" s="71"/>
      <c r="V409" s="71"/>
      <c r="W409" s="71"/>
      <c r="X409" s="71"/>
      <c r="Y409" s="71"/>
    </row>
    <row r="410" spans="21:25" ht="12.75">
      <c r="U410" s="71"/>
      <c r="V410" s="71"/>
      <c r="W410" s="71"/>
      <c r="X410" s="71"/>
      <c r="Y410" s="71"/>
    </row>
    <row r="411" spans="21:25" ht="12.75">
      <c r="U411" s="71"/>
      <c r="V411" s="71"/>
      <c r="W411" s="71"/>
      <c r="X411" s="71"/>
      <c r="Y411" s="71"/>
    </row>
    <row r="412" spans="21:25" ht="12.75">
      <c r="U412" s="71"/>
      <c r="V412" s="71"/>
      <c r="W412" s="71"/>
      <c r="X412" s="71"/>
      <c r="Y412" s="71"/>
    </row>
    <row r="413" spans="21:25" ht="12.75">
      <c r="U413" s="71"/>
      <c r="V413" s="71"/>
      <c r="W413" s="71"/>
      <c r="X413" s="71"/>
      <c r="Y413" s="71"/>
    </row>
    <row r="414" spans="21:25" ht="12.75">
      <c r="U414" s="71"/>
      <c r="V414" s="71"/>
      <c r="W414" s="71"/>
      <c r="X414" s="71"/>
      <c r="Y414" s="71"/>
    </row>
    <row r="415" spans="21:25" ht="12.75">
      <c r="U415" s="71"/>
      <c r="V415" s="71"/>
      <c r="W415" s="71"/>
      <c r="X415" s="71"/>
      <c r="Y415" s="71"/>
    </row>
    <row r="416" spans="21:25" ht="12.75">
      <c r="U416" s="71"/>
      <c r="V416" s="71"/>
      <c r="W416" s="71"/>
      <c r="X416" s="71"/>
      <c r="Y416" s="71"/>
    </row>
    <row r="417" spans="21:25" ht="12.75">
      <c r="U417" s="71"/>
      <c r="V417" s="71"/>
      <c r="W417" s="71"/>
      <c r="X417" s="71"/>
      <c r="Y417" s="71"/>
    </row>
    <row r="418" spans="21:25" ht="12.75">
      <c r="U418" s="71"/>
      <c r="V418" s="71"/>
      <c r="W418" s="71"/>
      <c r="X418" s="71"/>
      <c r="Y418" s="71"/>
    </row>
    <row r="419" spans="21:25" ht="12.75">
      <c r="U419" s="71"/>
      <c r="V419" s="71"/>
      <c r="W419" s="71"/>
      <c r="X419" s="71"/>
      <c r="Y419" s="71"/>
    </row>
    <row r="420" spans="21:25" ht="12.75">
      <c r="U420" s="71"/>
      <c r="V420" s="71"/>
      <c r="W420" s="71"/>
      <c r="X420" s="71"/>
      <c r="Y420" s="71"/>
    </row>
    <row r="421" spans="21:25" ht="12.75">
      <c r="U421" s="71"/>
      <c r="V421" s="71"/>
      <c r="W421" s="71"/>
      <c r="X421" s="71"/>
      <c r="Y421" s="71"/>
    </row>
    <row r="422" spans="21:25" ht="12.75">
      <c r="U422" s="71"/>
      <c r="V422" s="71"/>
      <c r="W422" s="71"/>
      <c r="X422" s="71"/>
      <c r="Y422" s="71"/>
    </row>
    <row r="423" spans="21:25" ht="12.75">
      <c r="U423" s="71"/>
      <c r="V423" s="71"/>
      <c r="W423" s="71"/>
      <c r="X423" s="71"/>
      <c r="Y423" s="71"/>
    </row>
    <row r="424" spans="21:25" ht="12.75">
      <c r="U424" s="71"/>
      <c r="V424" s="71"/>
      <c r="W424" s="71"/>
      <c r="X424" s="71"/>
      <c r="Y424" s="71"/>
    </row>
    <row r="425" spans="21:25" ht="12.75">
      <c r="U425" s="71"/>
      <c r="V425" s="71"/>
      <c r="W425" s="71"/>
      <c r="X425" s="71"/>
      <c r="Y425" s="71"/>
    </row>
    <row r="426" spans="21:25" ht="12.75">
      <c r="U426" s="71"/>
      <c r="V426" s="71"/>
      <c r="W426" s="71"/>
      <c r="X426" s="71"/>
      <c r="Y426" s="71"/>
    </row>
    <row r="427" spans="21:25" ht="12.75">
      <c r="U427" s="71"/>
      <c r="V427" s="71"/>
      <c r="W427" s="71"/>
      <c r="X427" s="71"/>
      <c r="Y427" s="71"/>
    </row>
    <row r="428" spans="21:25" ht="12.75">
      <c r="U428" s="71"/>
      <c r="V428" s="71"/>
      <c r="W428" s="71"/>
      <c r="X428" s="71"/>
      <c r="Y428" s="71"/>
    </row>
    <row r="429" spans="21:25" ht="12.75">
      <c r="U429" s="71"/>
      <c r="V429" s="71"/>
      <c r="W429" s="71"/>
      <c r="X429" s="71"/>
      <c r="Y429" s="71"/>
    </row>
    <row r="430" spans="21:25" ht="12.75">
      <c r="U430" s="71"/>
      <c r="V430" s="71"/>
      <c r="W430" s="71"/>
      <c r="X430" s="71"/>
      <c r="Y430" s="71"/>
    </row>
    <row r="431" spans="21:25" ht="12.75">
      <c r="U431" s="71"/>
      <c r="V431" s="71"/>
      <c r="W431" s="71"/>
      <c r="X431" s="71"/>
      <c r="Y431" s="71"/>
    </row>
    <row r="432" spans="21:25" ht="12.75">
      <c r="U432" s="71"/>
      <c r="V432" s="71"/>
      <c r="W432" s="71"/>
      <c r="X432" s="71"/>
      <c r="Y432" s="71"/>
    </row>
    <row r="433" spans="21:25" ht="12.75">
      <c r="U433" s="71"/>
      <c r="V433" s="71"/>
      <c r="W433" s="71"/>
      <c r="X433" s="71"/>
      <c r="Y433" s="71"/>
    </row>
    <row r="434" spans="21:25" ht="12.75">
      <c r="U434" s="71"/>
      <c r="V434" s="71"/>
      <c r="W434" s="71"/>
      <c r="X434" s="71"/>
      <c r="Y434" s="71"/>
    </row>
    <row r="435" spans="21:25" ht="12.75">
      <c r="U435" s="71"/>
      <c r="V435" s="71"/>
      <c r="W435" s="71"/>
      <c r="X435" s="71"/>
      <c r="Y435" s="71"/>
    </row>
    <row r="436" spans="21:25" ht="12.75">
      <c r="U436" s="71"/>
      <c r="V436" s="71"/>
      <c r="W436" s="71"/>
      <c r="X436" s="71"/>
      <c r="Y436" s="71"/>
    </row>
    <row r="437" spans="21:25" ht="12.75">
      <c r="U437" s="71"/>
      <c r="V437" s="71"/>
      <c r="W437" s="71"/>
      <c r="X437" s="71"/>
      <c r="Y437" s="71"/>
    </row>
    <row r="438" spans="21:25" ht="12.75">
      <c r="U438" s="71"/>
      <c r="V438" s="71"/>
      <c r="W438" s="71"/>
      <c r="X438" s="71"/>
      <c r="Y438" s="71"/>
    </row>
    <row r="439" spans="21:25" ht="12.75">
      <c r="U439" s="71"/>
      <c r="V439" s="71"/>
      <c r="W439" s="71"/>
      <c r="X439" s="71"/>
      <c r="Y439" s="71"/>
    </row>
    <row r="440" spans="21:25" ht="12.75">
      <c r="U440" s="71"/>
      <c r="V440" s="71"/>
      <c r="W440" s="71"/>
      <c r="X440" s="71"/>
      <c r="Y440" s="71"/>
    </row>
    <row r="441" spans="21:25" ht="12.75">
      <c r="U441" s="71"/>
      <c r="V441" s="71"/>
      <c r="W441" s="71"/>
      <c r="X441" s="71"/>
      <c r="Y441" s="71"/>
    </row>
    <row r="442" spans="21:25" ht="12.75">
      <c r="U442" s="71"/>
      <c r="V442" s="71"/>
      <c r="W442" s="71"/>
      <c r="X442" s="71"/>
      <c r="Y442" s="71"/>
    </row>
    <row r="443" spans="21:25" ht="12.75">
      <c r="U443" s="71"/>
      <c r="V443" s="71"/>
      <c r="W443" s="71"/>
      <c r="X443" s="71"/>
      <c r="Y443" s="71"/>
    </row>
    <row r="444" spans="21:25" ht="12.75">
      <c r="U444" s="71"/>
      <c r="V444" s="71"/>
      <c r="W444" s="71"/>
      <c r="X444" s="71"/>
      <c r="Y444" s="71"/>
    </row>
    <row r="445" spans="21:25" ht="12.75">
      <c r="U445" s="71"/>
      <c r="V445" s="71"/>
      <c r="W445" s="71"/>
      <c r="X445" s="71"/>
      <c r="Y445" s="71"/>
    </row>
    <row r="446" spans="21:25" ht="12.75">
      <c r="U446" s="71"/>
      <c r="V446" s="71"/>
      <c r="W446" s="71"/>
      <c r="X446" s="71"/>
      <c r="Y446" s="71"/>
    </row>
    <row r="447" spans="21:25" ht="12.75">
      <c r="U447" s="71"/>
      <c r="V447" s="71"/>
      <c r="W447" s="71"/>
      <c r="X447" s="71"/>
      <c r="Y447" s="71"/>
    </row>
    <row r="448" spans="21:25" ht="12.75">
      <c r="U448" s="71"/>
      <c r="V448" s="71"/>
      <c r="W448" s="71"/>
      <c r="X448" s="71"/>
      <c r="Y448" s="71"/>
    </row>
    <row r="449" spans="21:25" ht="12.75">
      <c r="U449" s="71"/>
      <c r="V449" s="71"/>
      <c r="W449" s="71"/>
      <c r="X449" s="71"/>
      <c r="Y449" s="71"/>
    </row>
    <row r="450" spans="21:25" ht="12.75">
      <c r="U450" s="71"/>
      <c r="V450" s="71"/>
      <c r="W450" s="71"/>
      <c r="X450" s="71"/>
      <c r="Y450" s="71"/>
    </row>
    <row r="451" spans="21:25" ht="12.75">
      <c r="U451" s="71"/>
      <c r="V451" s="71"/>
      <c r="W451" s="71"/>
      <c r="X451" s="71"/>
      <c r="Y451" s="71"/>
    </row>
    <row r="452" spans="21:25" ht="12.75">
      <c r="U452" s="71"/>
      <c r="V452" s="71"/>
      <c r="W452" s="71"/>
      <c r="X452" s="71"/>
      <c r="Y452" s="71"/>
    </row>
    <row r="453" spans="21:25" ht="12.75">
      <c r="U453" s="71"/>
      <c r="V453" s="71"/>
      <c r="W453" s="71"/>
      <c r="X453" s="71"/>
      <c r="Y453" s="71"/>
    </row>
    <row r="454" spans="21:25" ht="12.75">
      <c r="U454" s="71"/>
      <c r="V454" s="71"/>
      <c r="W454" s="71"/>
      <c r="X454" s="71"/>
      <c r="Y454" s="71"/>
    </row>
    <row r="455" spans="21:25" ht="12.75">
      <c r="U455" s="71"/>
      <c r="V455" s="71"/>
      <c r="W455" s="71"/>
      <c r="X455" s="71"/>
      <c r="Y455" s="71"/>
    </row>
    <row r="456" spans="21:25" ht="12.75">
      <c r="U456" s="71"/>
      <c r="V456" s="71"/>
      <c r="W456" s="71"/>
      <c r="X456" s="71"/>
      <c r="Y456" s="71"/>
    </row>
    <row r="457" spans="21:25" ht="12.75">
      <c r="U457" s="71"/>
      <c r="V457" s="71"/>
      <c r="W457" s="71"/>
      <c r="X457" s="71"/>
      <c r="Y457" s="71"/>
    </row>
    <row r="458" spans="21:25" ht="12.75">
      <c r="U458" s="71"/>
      <c r="V458" s="71"/>
      <c r="W458" s="71"/>
      <c r="X458" s="71"/>
      <c r="Y458" s="71"/>
    </row>
    <row r="459" spans="21:25" ht="12.75">
      <c r="U459" s="71"/>
      <c r="V459" s="71"/>
      <c r="W459" s="71"/>
      <c r="X459" s="71"/>
      <c r="Y459" s="71"/>
    </row>
    <row r="460" spans="21:25" ht="12.75">
      <c r="U460" s="71"/>
      <c r="V460" s="71"/>
      <c r="W460" s="71"/>
      <c r="X460" s="71"/>
      <c r="Y460" s="71"/>
    </row>
    <row r="461" spans="21:25" ht="12.75">
      <c r="U461" s="71"/>
      <c r="V461" s="71"/>
      <c r="W461" s="71"/>
      <c r="X461" s="71"/>
      <c r="Y461" s="71"/>
    </row>
    <row r="462" spans="21:25" ht="12.75">
      <c r="U462" s="71"/>
      <c r="V462" s="71"/>
      <c r="W462" s="71"/>
      <c r="X462" s="71"/>
      <c r="Y462" s="71"/>
    </row>
    <row r="463" spans="21:25" ht="12.75">
      <c r="U463" s="71"/>
      <c r="V463" s="71"/>
      <c r="W463" s="71"/>
      <c r="X463" s="71"/>
      <c r="Y463" s="71"/>
    </row>
    <row r="464" spans="21:25" ht="12.75">
      <c r="U464" s="71"/>
      <c r="V464" s="71"/>
      <c r="W464" s="71"/>
      <c r="X464" s="71"/>
      <c r="Y464" s="71"/>
    </row>
    <row r="465" spans="21:25" ht="12.75">
      <c r="U465" s="71"/>
      <c r="V465" s="71"/>
      <c r="W465" s="71"/>
      <c r="X465" s="71"/>
      <c r="Y465" s="71"/>
    </row>
    <row r="466" spans="21:25" ht="12.75">
      <c r="U466" s="71"/>
      <c r="V466" s="71"/>
      <c r="W466" s="71"/>
      <c r="X466" s="71"/>
      <c r="Y466" s="71"/>
    </row>
    <row r="467" spans="21:25" ht="12.75">
      <c r="U467" s="71"/>
      <c r="V467" s="71"/>
      <c r="W467" s="71"/>
      <c r="X467" s="71"/>
      <c r="Y467" s="71"/>
    </row>
    <row r="468" spans="21:25" ht="12.75">
      <c r="U468" s="71"/>
      <c r="V468" s="71"/>
      <c r="W468" s="71"/>
      <c r="X468" s="71"/>
      <c r="Y468" s="71"/>
    </row>
    <row r="469" spans="21:25" ht="12.75">
      <c r="U469" s="71"/>
      <c r="V469" s="71"/>
      <c r="W469" s="71"/>
      <c r="X469" s="71"/>
      <c r="Y469" s="71"/>
    </row>
    <row r="470" spans="21:25" ht="12.75">
      <c r="U470" s="71"/>
      <c r="V470" s="71"/>
      <c r="W470" s="71"/>
      <c r="X470" s="71"/>
      <c r="Y470" s="71"/>
    </row>
    <row r="471" spans="21:25" ht="12.75">
      <c r="U471" s="71"/>
      <c r="V471" s="71"/>
      <c r="W471" s="71"/>
      <c r="X471" s="71"/>
      <c r="Y471" s="71"/>
    </row>
    <row r="472" spans="21:25" ht="12.75">
      <c r="U472" s="71"/>
      <c r="V472" s="71"/>
      <c r="W472" s="71"/>
      <c r="X472" s="71"/>
      <c r="Y472" s="71"/>
    </row>
    <row r="473" spans="21:25" ht="12.75">
      <c r="U473" s="71"/>
      <c r="V473" s="71"/>
      <c r="W473" s="71"/>
      <c r="X473" s="71"/>
      <c r="Y473" s="71"/>
    </row>
    <row r="474" spans="21:25" ht="12.75">
      <c r="U474" s="71"/>
      <c r="V474" s="71"/>
      <c r="W474" s="71"/>
      <c r="X474" s="71"/>
      <c r="Y474" s="71"/>
    </row>
    <row r="475" spans="21:25" ht="12.75">
      <c r="U475" s="71"/>
      <c r="V475" s="71"/>
      <c r="W475" s="71"/>
      <c r="X475" s="71"/>
      <c r="Y475" s="71"/>
    </row>
    <row r="476" spans="21:25" ht="12.75">
      <c r="U476" s="71"/>
      <c r="V476" s="71"/>
      <c r="W476" s="71"/>
      <c r="X476" s="71"/>
      <c r="Y476" s="71"/>
    </row>
    <row r="477" spans="21:25" ht="12.75">
      <c r="U477" s="71"/>
      <c r="V477" s="71"/>
      <c r="W477" s="71"/>
      <c r="X477" s="71"/>
      <c r="Y477" s="71"/>
    </row>
    <row r="478" spans="21:25" ht="12.75">
      <c r="U478" s="71"/>
      <c r="V478" s="71"/>
      <c r="W478" s="71"/>
      <c r="X478" s="71"/>
      <c r="Y478" s="71"/>
    </row>
    <row r="479" spans="21:25" ht="12.75">
      <c r="U479" s="71"/>
      <c r="V479" s="71"/>
      <c r="W479" s="71"/>
      <c r="X479" s="71"/>
      <c r="Y479" s="71"/>
    </row>
    <row r="480" spans="21:25" ht="12.75">
      <c r="U480" s="71"/>
      <c r="V480" s="71"/>
      <c r="W480" s="71"/>
      <c r="X480" s="71"/>
      <c r="Y480" s="71"/>
    </row>
    <row r="481" spans="21:25" ht="12.75">
      <c r="U481" s="71"/>
      <c r="V481" s="71"/>
      <c r="W481" s="71"/>
      <c r="X481" s="71"/>
      <c r="Y481" s="71"/>
    </row>
    <row r="482" spans="21:25" ht="12.75">
      <c r="U482" s="71"/>
      <c r="V482" s="71"/>
      <c r="W482" s="71"/>
      <c r="X482" s="71"/>
      <c r="Y482" s="71"/>
    </row>
    <row r="483" spans="21:25" ht="12.75">
      <c r="U483" s="71"/>
      <c r="V483" s="71"/>
      <c r="W483" s="71"/>
      <c r="X483" s="71"/>
      <c r="Y483" s="71"/>
    </row>
    <row r="484" spans="21:25" ht="12.75">
      <c r="U484" s="71"/>
      <c r="V484" s="71"/>
      <c r="W484" s="71"/>
      <c r="X484" s="71"/>
      <c r="Y484" s="71"/>
    </row>
    <row r="485" spans="21:25" ht="12.75">
      <c r="U485" s="71"/>
      <c r="V485" s="71"/>
      <c r="W485" s="71"/>
      <c r="X485" s="71"/>
      <c r="Y485" s="71"/>
    </row>
    <row r="486" spans="21:25" ht="12.75">
      <c r="U486" s="71"/>
      <c r="V486" s="71"/>
      <c r="W486" s="71"/>
      <c r="X486" s="71"/>
      <c r="Y486" s="71"/>
    </row>
    <row r="487" spans="21:25" ht="12.75">
      <c r="U487" s="71"/>
      <c r="V487" s="71"/>
      <c r="W487" s="71"/>
      <c r="X487" s="71"/>
      <c r="Y487" s="71"/>
    </row>
    <row r="488" spans="21:25" ht="12.75">
      <c r="U488" s="71"/>
      <c r="V488" s="71"/>
      <c r="W488" s="71"/>
      <c r="X488" s="71"/>
      <c r="Y488" s="71"/>
    </row>
    <row r="489" spans="21:25" ht="12.75">
      <c r="U489" s="71"/>
      <c r="V489" s="71"/>
      <c r="W489" s="71"/>
      <c r="X489" s="71"/>
      <c r="Y489" s="71"/>
    </row>
    <row r="490" spans="21:25" ht="12.75">
      <c r="U490" s="71"/>
      <c r="V490" s="71"/>
      <c r="W490" s="71"/>
      <c r="X490" s="71"/>
      <c r="Y490" s="71"/>
    </row>
    <row r="491" spans="21:25" ht="12.75">
      <c r="U491" s="71"/>
      <c r="V491" s="71"/>
      <c r="W491" s="71"/>
      <c r="X491" s="71"/>
      <c r="Y491" s="71"/>
    </row>
    <row r="492" spans="21:25" ht="12.75">
      <c r="U492" s="71"/>
      <c r="V492" s="71"/>
      <c r="W492" s="71"/>
      <c r="X492" s="71"/>
      <c r="Y492" s="71"/>
    </row>
    <row r="493" spans="21:25" ht="12.75">
      <c r="U493" s="71"/>
      <c r="V493" s="71"/>
      <c r="W493" s="71"/>
      <c r="X493" s="71"/>
      <c r="Y493" s="71"/>
    </row>
    <row r="494" spans="21:25" ht="12.75">
      <c r="U494" s="71"/>
      <c r="V494" s="71"/>
      <c r="W494" s="71"/>
      <c r="X494" s="71"/>
      <c r="Y494" s="71"/>
    </row>
    <row r="495" spans="21:25" ht="12.75">
      <c r="U495" s="71"/>
      <c r="V495" s="71"/>
      <c r="W495" s="71"/>
      <c r="X495" s="71"/>
      <c r="Y495" s="71"/>
    </row>
    <row r="496" spans="21:25" ht="12.75">
      <c r="U496" s="71"/>
      <c r="V496" s="71"/>
      <c r="W496" s="71"/>
      <c r="X496" s="71"/>
      <c r="Y496" s="71"/>
    </row>
    <row r="497" spans="21:25" ht="12.75">
      <c r="U497" s="71"/>
      <c r="V497" s="71"/>
      <c r="W497" s="71"/>
      <c r="X497" s="71"/>
      <c r="Y497" s="71"/>
    </row>
    <row r="498" spans="21:25" ht="12.75">
      <c r="U498" s="71"/>
      <c r="V498" s="71"/>
      <c r="W498" s="71"/>
      <c r="X498" s="71"/>
      <c r="Y498" s="71"/>
    </row>
    <row r="499" spans="21:25" ht="12.75">
      <c r="U499" s="71"/>
      <c r="V499" s="71"/>
      <c r="W499" s="71"/>
      <c r="X499" s="71"/>
      <c r="Y499" s="71"/>
    </row>
    <row r="500" spans="21:25" ht="12.75">
      <c r="U500" s="71"/>
      <c r="V500" s="71"/>
      <c r="W500" s="71"/>
      <c r="X500" s="71"/>
      <c r="Y500" s="71"/>
    </row>
    <row r="501" spans="21:25" ht="12.75">
      <c r="U501" s="71"/>
      <c r="V501" s="71"/>
      <c r="W501" s="71"/>
      <c r="X501" s="71"/>
      <c r="Y501" s="71"/>
    </row>
    <row r="502" spans="21:25" ht="12.75">
      <c r="U502" s="71"/>
      <c r="V502" s="71"/>
      <c r="W502" s="71"/>
      <c r="X502" s="71"/>
      <c r="Y502" s="71"/>
    </row>
    <row r="503" spans="21:25" ht="12.75">
      <c r="U503" s="71"/>
      <c r="V503" s="71"/>
      <c r="W503" s="71"/>
      <c r="X503" s="71"/>
      <c r="Y503" s="71"/>
    </row>
    <row r="504" spans="21:25" ht="12.75">
      <c r="U504" s="71"/>
      <c r="V504" s="71"/>
      <c r="W504" s="71"/>
      <c r="X504" s="71"/>
      <c r="Y504" s="71"/>
    </row>
    <row r="505" spans="21:25" ht="12.75">
      <c r="U505" s="71"/>
      <c r="V505" s="71"/>
      <c r="W505" s="71"/>
      <c r="X505" s="71"/>
      <c r="Y505" s="71"/>
    </row>
    <row r="506" spans="21:25" ht="12.75">
      <c r="U506" s="71"/>
      <c r="V506" s="71"/>
      <c r="W506" s="71"/>
      <c r="X506" s="71"/>
      <c r="Y506" s="71"/>
    </row>
    <row r="507" spans="21:25" ht="12.75">
      <c r="U507" s="71"/>
      <c r="V507" s="71"/>
      <c r="W507" s="71"/>
      <c r="X507" s="71"/>
      <c r="Y507" s="71"/>
    </row>
    <row r="508" spans="21:25" ht="12.75">
      <c r="U508" s="71"/>
      <c r="V508" s="71"/>
      <c r="W508" s="71"/>
      <c r="X508" s="71"/>
      <c r="Y508" s="71"/>
    </row>
    <row r="509" spans="21:25" ht="12.75">
      <c r="U509" s="71"/>
      <c r="V509" s="71"/>
      <c r="W509" s="71"/>
      <c r="X509" s="71"/>
      <c r="Y509" s="71"/>
    </row>
    <row r="510" spans="21:25" ht="12.75">
      <c r="U510" s="71"/>
      <c r="V510" s="71"/>
      <c r="W510" s="71"/>
      <c r="X510" s="71"/>
      <c r="Y510" s="71"/>
    </row>
    <row r="511" spans="21:25" ht="12.75">
      <c r="U511" s="71"/>
      <c r="V511" s="71"/>
      <c r="W511" s="71"/>
      <c r="X511" s="71"/>
      <c r="Y511" s="71"/>
    </row>
    <row r="512" spans="21:25" ht="12.75">
      <c r="U512" s="71"/>
      <c r="V512" s="71"/>
      <c r="W512" s="71"/>
      <c r="X512" s="71"/>
      <c r="Y512" s="71"/>
    </row>
    <row r="513" spans="21:25" ht="12.75">
      <c r="U513" s="71"/>
      <c r="V513" s="71"/>
      <c r="W513" s="71"/>
      <c r="X513" s="71"/>
      <c r="Y513" s="71"/>
    </row>
    <row r="514" spans="21:25" ht="12.75">
      <c r="U514" s="71"/>
      <c r="V514" s="71"/>
      <c r="W514" s="71"/>
      <c r="X514" s="71"/>
      <c r="Y514" s="71"/>
    </row>
    <row r="515" spans="21:25" ht="12.75">
      <c r="U515" s="71"/>
      <c r="V515" s="71"/>
      <c r="W515" s="71"/>
      <c r="X515" s="71"/>
      <c r="Y515" s="71"/>
    </row>
    <row r="516" spans="21:25" ht="12.75">
      <c r="U516" s="71"/>
      <c r="V516" s="71"/>
      <c r="W516" s="71"/>
      <c r="X516" s="71"/>
      <c r="Y516" s="71"/>
    </row>
    <row r="517" spans="21:25" ht="12.75">
      <c r="U517" s="71"/>
      <c r="V517" s="71"/>
      <c r="W517" s="71"/>
      <c r="X517" s="71"/>
      <c r="Y517" s="71"/>
    </row>
    <row r="518" spans="21:25" ht="12.75">
      <c r="U518" s="71"/>
      <c r="V518" s="71"/>
      <c r="W518" s="71"/>
      <c r="X518" s="71"/>
      <c r="Y518" s="71"/>
    </row>
    <row r="519" spans="21:25" ht="12.75">
      <c r="U519" s="71"/>
      <c r="V519" s="71"/>
      <c r="W519" s="71"/>
      <c r="X519" s="71"/>
      <c r="Y519" s="71"/>
    </row>
    <row r="520" spans="21:25" ht="12.75">
      <c r="U520" s="71"/>
      <c r="V520" s="71"/>
      <c r="W520" s="71"/>
      <c r="X520" s="71"/>
      <c r="Y520" s="71"/>
    </row>
    <row r="521" spans="21:25" ht="12.75">
      <c r="U521" s="71"/>
      <c r="V521" s="71"/>
      <c r="W521" s="71"/>
      <c r="X521" s="71"/>
      <c r="Y521" s="71"/>
    </row>
    <row r="522" spans="21:25" ht="12.75">
      <c r="U522" s="71"/>
      <c r="V522" s="71"/>
      <c r="W522" s="71"/>
      <c r="X522" s="71"/>
      <c r="Y522" s="71"/>
    </row>
    <row r="523" spans="21:25" ht="12.75">
      <c r="U523" s="71"/>
      <c r="V523" s="71"/>
      <c r="W523" s="71"/>
      <c r="X523" s="71"/>
      <c r="Y523" s="71"/>
    </row>
    <row r="524" spans="21:25" ht="12.75">
      <c r="U524" s="71"/>
      <c r="V524" s="71"/>
      <c r="W524" s="71"/>
      <c r="X524" s="71"/>
      <c r="Y524" s="71"/>
    </row>
    <row r="525" spans="21:25" ht="12.75">
      <c r="U525" s="71"/>
      <c r="V525" s="71"/>
      <c r="W525" s="71"/>
      <c r="X525" s="71"/>
      <c r="Y525" s="71"/>
    </row>
    <row r="526" spans="21:25" ht="12.75">
      <c r="U526" s="71"/>
      <c r="V526" s="71"/>
      <c r="W526" s="71"/>
      <c r="X526" s="71"/>
      <c r="Y526" s="71"/>
    </row>
    <row r="527" spans="21:25" ht="12.75">
      <c r="U527" s="71"/>
      <c r="V527" s="71"/>
      <c r="W527" s="71"/>
      <c r="X527" s="71"/>
      <c r="Y527" s="71"/>
    </row>
    <row r="528" spans="21:25" ht="12.75">
      <c r="U528" s="71"/>
      <c r="V528" s="71"/>
      <c r="W528" s="71"/>
      <c r="X528" s="71"/>
      <c r="Y528" s="71"/>
    </row>
    <row r="529" spans="21:25" ht="12.75">
      <c r="U529" s="71"/>
      <c r="V529" s="71"/>
      <c r="W529" s="71"/>
      <c r="X529" s="71"/>
      <c r="Y529" s="71"/>
    </row>
    <row r="530" spans="21:25" ht="12.75">
      <c r="U530" s="71"/>
      <c r="V530" s="71"/>
      <c r="W530" s="71"/>
      <c r="X530" s="71"/>
      <c r="Y530" s="71"/>
    </row>
    <row r="531" spans="21:25" ht="12.75">
      <c r="U531" s="71"/>
      <c r="V531" s="71"/>
      <c r="W531" s="71"/>
      <c r="X531" s="71"/>
      <c r="Y531" s="71"/>
    </row>
    <row r="532" spans="21:25" ht="12.75">
      <c r="U532" s="71"/>
      <c r="V532" s="71"/>
      <c r="W532" s="71"/>
      <c r="X532" s="71"/>
      <c r="Y532" s="71"/>
    </row>
    <row r="533" spans="21:25" ht="12.75">
      <c r="U533" s="71"/>
      <c r="V533" s="71"/>
      <c r="W533" s="71"/>
      <c r="X533" s="71"/>
      <c r="Y533" s="71"/>
    </row>
    <row r="534" spans="21:25" ht="12.75">
      <c r="U534" s="71"/>
      <c r="V534" s="71"/>
      <c r="W534" s="71"/>
      <c r="X534" s="71"/>
      <c r="Y534" s="71"/>
    </row>
    <row r="535" spans="21:25" ht="12.75">
      <c r="U535" s="71"/>
      <c r="V535" s="71"/>
      <c r="W535" s="71"/>
      <c r="X535" s="71"/>
      <c r="Y535" s="71"/>
    </row>
    <row r="536" spans="21:25" ht="12.75">
      <c r="U536" s="71"/>
      <c r="V536" s="71"/>
      <c r="W536" s="71"/>
      <c r="X536" s="71"/>
      <c r="Y536" s="71"/>
    </row>
    <row r="537" spans="21:25" ht="12.75">
      <c r="U537" s="71"/>
      <c r="V537" s="71"/>
      <c r="W537" s="71"/>
      <c r="X537" s="71"/>
      <c r="Y537" s="71"/>
    </row>
    <row r="538" spans="21:25" ht="12.75">
      <c r="U538" s="71"/>
      <c r="V538" s="71"/>
      <c r="W538" s="71"/>
      <c r="X538" s="71"/>
      <c r="Y538" s="71"/>
    </row>
    <row r="539" spans="21:25" ht="12.75">
      <c r="U539" s="71"/>
      <c r="V539" s="71"/>
      <c r="W539" s="71"/>
      <c r="X539" s="71"/>
      <c r="Y539" s="71"/>
    </row>
    <row r="540" spans="21:25" ht="12.75">
      <c r="U540" s="71"/>
      <c r="V540" s="71"/>
      <c r="W540" s="71"/>
      <c r="X540" s="71"/>
      <c r="Y540" s="71"/>
    </row>
    <row r="541" spans="21:25" ht="12.75">
      <c r="U541" s="71"/>
      <c r="V541" s="71"/>
      <c r="W541" s="71"/>
      <c r="X541" s="71"/>
      <c r="Y541" s="71"/>
    </row>
    <row r="542" spans="21:25" ht="12.75">
      <c r="U542" s="71"/>
      <c r="V542" s="71"/>
      <c r="W542" s="71"/>
      <c r="X542" s="71"/>
      <c r="Y542" s="71"/>
    </row>
    <row r="543" spans="21:25" ht="12.75">
      <c r="U543" s="71"/>
      <c r="V543" s="71"/>
      <c r="W543" s="71"/>
      <c r="X543" s="71"/>
      <c r="Y543" s="71"/>
    </row>
    <row r="544" spans="21:25" ht="12.75">
      <c r="U544" s="71"/>
      <c r="V544" s="71"/>
      <c r="W544" s="71"/>
      <c r="X544" s="71"/>
      <c r="Y544" s="71"/>
    </row>
    <row r="545" spans="21:25" ht="12.75">
      <c r="U545" s="71"/>
      <c r="V545" s="71"/>
      <c r="W545" s="71"/>
      <c r="X545" s="71"/>
      <c r="Y545" s="71"/>
    </row>
    <row r="546" spans="21:25" ht="12.75">
      <c r="U546" s="71"/>
      <c r="V546" s="71"/>
      <c r="W546" s="71"/>
      <c r="X546" s="71"/>
      <c r="Y546" s="71"/>
    </row>
    <row r="547" spans="21:25" ht="12.75">
      <c r="U547" s="71"/>
      <c r="V547" s="71"/>
      <c r="W547" s="71"/>
      <c r="X547" s="71"/>
      <c r="Y547" s="71"/>
    </row>
    <row r="548" spans="21:25" ht="12.75">
      <c r="U548" s="71"/>
      <c r="V548" s="71"/>
      <c r="W548" s="71"/>
      <c r="X548" s="71"/>
      <c r="Y548" s="71"/>
    </row>
    <row r="549" spans="21:25" ht="12.75">
      <c r="U549" s="71"/>
      <c r="V549" s="71"/>
      <c r="W549" s="71"/>
      <c r="X549" s="71"/>
      <c r="Y549" s="71"/>
    </row>
    <row r="550" spans="21:25" ht="12.75">
      <c r="U550" s="71"/>
      <c r="V550" s="71"/>
      <c r="W550" s="71"/>
      <c r="X550" s="71"/>
      <c r="Y550" s="71"/>
    </row>
    <row r="551" spans="21:25" ht="12.75">
      <c r="U551" s="71"/>
      <c r="V551" s="71"/>
      <c r="W551" s="71"/>
      <c r="X551" s="71"/>
      <c r="Y551" s="71"/>
    </row>
    <row r="552" spans="21:25" ht="12.75">
      <c r="U552" s="71"/>
      <c r="V552" s="71"/>
      <c r="W552" s="71"/>
      <c r="X552" s="71"/>
      <c r="Y552" s="71"/>
    </row>
    <row r="553" spans="21:25" ht="12.75">
      <c r="U553" s="71"/>
      <c r="V553" s="71"/>
      <c r="W553" s="71"/>
      <c r="X553" s="71"/>
      <c r="Y553" s="71"/>
    </row>
    <row r="554" spans="21:25" ht="12.75">
      <c r="U554" s="71"/>
      <c r="V554" s="71"/>
      <c r="W554" s="71"/>
      <c r="X554" s="71"/>
      <c r="Y554" s="71"/>
    </row>
    <row r="555" spans="21:25" ht="12.75">
      <c r="U555" s="71"/>
      <c r="V555" s="71"/>
      <c r="W555" s="71"/>
      <c r="X555" s="71"/>
      <c r="Y555" s="71"/>
    </row>
    <row r="556" spans="21:25" ht="12.75">
      <c r="U556" s="71"/>
      <c r="V556" s="71"/>
      <c r="W556" s="71"/>
      <c r="X556" s="71"/>
      <c r="Y556" s="71"/>
    </row>
    <row r="557" spans="21:25" ht="12.75">
      <c r="U557" s="71"/>
      <c r="V557" s="71"/>
      <c r="W557" s="71"/>
      <c r="X557" s="71"/>
      <c r="Y557" s="71"/>
    </row>
    <row r="558" spans="21:25" ht="12.75">
      <c r="U558" s="71"/>
      <c r="V558" s="71"/>
      <c r="W558" s="71"/>
      <c r="X558" s="71"/>
      <c r="Y558" s="71"/>
    </row>
    <row r="559" spans="21:25" ht="12.75">
      <c r="U559" s="71"/>
      <c r="V559" s="71"/>
      <c r="W559" s="71"/>
      <c r="X559" s="71"/>
      <c r="Y559" s="71"/>
    </row>
    <row r="560" spans="21:25" ht="12.75">
      <c r="U560" s="71"/>
      <c r="V560" s="71"/>
      <c r="W560" s="71"/>
      <c r="X560" s="71"/>
      <c r="Y560" s="71"/>
    </row>
    <row r="561" spans="21:25" ht="12.75">
      <c r="U561" s="71"/>
      <c r="V561" s="71"/>
      <c r="W561" s="71"/>
      <c r="X561" s="71"/>
      <c r="Y561" s="71"/>
    </row>
    <row r="562" spans="21:25" ht="12.75">
      <c r="U562" s="71"/>
      <c r="V562" s="71"/>
      <c r="W562" s="71"/>
      <c r="X562" s="71"/>
      <c r="Y562" s="71"/>
    </row>
    <row r="563" spans="21:25" ht="12.75">
      <c r="U563" s="71"/>
      <c r="V563" s="71"/>
      <c r="W563" s="71"/>
      <c r="X563" s="71"/>
      <c r="Y563" s="71"/>
    </row>
    <row r="564" spans="21:25" ht="12.75">
      <c r="U564" s="71"/>
      <c r="V564" s="71"/>
      <c r="W564" s="71"/>
      <c r="X564" s="71"/>
      <c r="Y564" s="71"/>
    </row>
    <row r="565" spans="21:25" ht="12.75">
      <c r="U565" s="71"/>
      <c r="V565" s="71"/>
      <c r="W565" s="71"/>
      <c r="X565" s="71"/>
      <c r="Y565" s="71"/>
    </row>
    <row r="566" spans="21:25" ht="12.75">
      <c r="U566" s="71"/>
      <c r="V566" s="71"/>
      <c r="W566" s="71"/>
      <c r="X566" s="71"/>
      <c r="Y566" s="71"/>
    </row>
    <row r="567" spans="21:25" ht="12.75">
      <c r="U567" s="71"/>
      <c r="V567" s="71"/>
      <c r="W567" s="71"/>
      <c r="X567" s="71"/>
      <c r="Y567" s="71"/>
    </row>
    <row r="568" spans="21:25" ht="12.75">
      <c r="U568" s="71"/>
      <c r="V568" s="71"/>
      <c r="W568" s="71"/>
      <c r="X568" s="71"/>
      <c r="Y568" s="71"/>
    </row>
    <row r="569" spans="21:25" ht="12.75">
      <c r="U569" s="71"/>
      <c r="V569" s="71"/>
      <c r="W569" s="71"/>
      <c r="X569" s="71"/>
      <c r="Y569" s="71"/>
    </row>
    <row r="570" spans="21:25" ht="12.75">
      <c r="U570" s="71"/>
      <c r="V570" s="71"/>
      <c r="W570" s="71"/>
      <c r="X570" s="71"/>
      <c r="Y570" s="71"/>
    </row>
    <row r="571" spans="21:25" ht="12.75">
      <c r="U571" s="71"/>
      <c r="V571" s="71"/>
      <c r="W571" s="71"/>
      <c r="X571" s="71"/>
      <c r="Y571" s="71"/>
    </row>
    <row r="572" spans="21:25" ht="12.75">
      <c r="U572" s="71"/>
      <c r="V572" s="71"/>
      <c r="W572" s="71"/>
      <c r="X572" s="71"/>
      <c r="Y572" s="71"/>
    </row>
    <row r="573" spans="21:25" ht="12.75">
      <c r="U573" s="71"/>
      <c r="V573" s="71"/>
      <c r="W573" s="71"/>
      <c r="X573" s="71"/>
      <c r="Y573" s="71"/>
    </row>
    <row r="574" spans="21:25" ht="12.75">
      <c r="U574" s="71"/>
      <c r="V574" s="71"/>
      <c r="W574" s="71"/>
      <c r="X574" s="71"/>
      <c r="Y574" s="71"/>
    </row>
    <row r="575" spans="21:25" ht="12.75">
      <c r="U575" s="71"/>
      <c r="V575" s="71"/>
      <c r="W575" s="71"/>
      <c r="X575" s="71"/>
      <c r="Y575" s="71"/>
    </row>
    <row r="576" spans="21:25" ht="12.75">
      <c r="U576" s="71"/>
      <c r="V576" s="71"/>
      <c r="W576" s="71"/>
      <c r="X576" s="71"/>
      <c r="Y576" s="71"/>
    </row>
    <row r="577" spans="21:25" ht="12.75">
      <c r="U577" s="71"/>
      <c r="V577" s="71"/>
      <c r="W577" s="71"/>
      <c r="X577" s="71"/>
      <c r="Y577" s="71"/>
    </row>
    <row r="578" spans="21:25" ht="12.75">
      <c r="U578" s="71"/>
      <c r="V578" s="71"/>
      <c r="W578" s="71"/>
      <c r="X578" s="71"/>
      <c r="Y578" s="71"/>
    </row>
    <row r="579" spans="21:25" ht="12.75">
      <c r="U579" s="71"/>
      <c r="V579" s="71"/>
      <c r="W579" s="71"/>
      <c r="X579" s="71"/>
      <c r="Y579" s="71"/>
    </row>
    <row r="580" spans="21:25" ht="12.75">
      <c r="U580" s="71"/>
      <c r="V580" s="71"/>
      <c r="W580" s="71"/>
      <c r="X580" s="71"/>
      <c r="Y580" s="71"/>
    </row>
    <row r="581" spans="21:25" ht="12.75">
      <c r="U581" s="71"/>
      <c r="V581" s="71"/>
      <c r="W581" s="71"/>
      <c r="X581" s="71"/>
      <c r="Y581" s="71"/>
    </row>
    <row r="582" spans="21:25" ht="12.75">
      <c r="U582" s="71"/>
      <c r="V582" s="71"/>
      <c r="W582" s="71"/>
      <c r="X582" s="71"/>
      <c r="Y582" s="71"/>
    </row>
    <row r="583" spans="21:25" ht="12.75">
      <c r="U583" s="71"/>
      <c r="V583" s="71"/>
      <c r="W583" s="71"/>
      <c r="X583" s="71"/>
      <c r="Y583" s="71"/>
    </row>
    <row r="584" spans="21:25" ht="12.75">
      <c r="U584" s="71"/>
      <c r="V584" s="71"/>
      <c r="W584" s="71"/>
      <c r="X584" s="71"/>
      <c r="Y584" s="71"/>
    </row>
    <row r="585" spans="21:25" ht="12.75">
      <c r="U585" s="71"/>
      <c r="V585" s="71"/>
      <c r="W585" s="71"/>
      <c r="X585" s="71"/>
      <c r="Y585" s="71"/>
    </row>
    <row r="586" spans="21:25" ht="12.75">
      <c r="U586" s="71"/>
      <c r="V586" s="71"/>
      <c r="W586" s="71"/>
      <c r="X586" s="71"/>
      <c r="Y586" s="71"/>
    </row>
    <row r="587" spans="21:25" ht="12.75">
      <c r="U587" s="71"/>
      <c r="V587" s="71"/>
      <c r="W587" s="71"/>
      <c r="X587" s="71"/>
      <c r="Y587" s="71"/>
    </row>
    <row r="588" spans="21:25" ht="12.75">
      <c r="U588" s="71"/>
      <c r="V588" s="71"/>
      <c r="W588" s="71"/>
      <c r="X588" s="71"/>
      <c r="Y588" s="71"/>
    </row>
    <row r="589" spans="21:25" ht="12.75">
      <c r="U589" s="71"/>
      <c r="V589" s="71"/>
      <c r="W589" s="71"/>
      <c r="X589" s="71"/>
      <c r="Y589" s="71"/>
    </row>
    <row r="590" spans="21:25" ht="12.75">
      <c r="U590" s="71"/>
      <c r="V590" s="71"/>
      <c r="W590" s="71"/>
      <c r="X590" s="71"/>
      <c r="Y590" s="71"/>
    </row>
    <row r="591" spans="21:25" ht="12.75">
      <c r="U591" s="71"/>
      <c r="V591" s="71"/>
      <c r="W591" s="71"/>
      <c r="X591" s="71"/>
      <c r="Y591" s="71"/>
    </row>
    <row r="592" spans="21:25" ht="12.75">
      <c r="U592" s="71"/>
      <c r="V592" s="71"/>
      <c r="W592" s="71"/>
      <c r="X592" s="71"/>
      <c r="Y592" s="71"/>
    </row>
    <row r="593" spans="21:25" ht="12.75">
      <c r="U593" s="71"/>
      <c r="V593" s="71"/>
      <c r="W593" s="71"/>
      <c r="X593" s="71"/>
      <c r="Y593" s="71"/>
    </row>
    <row r="594" spans="21:25" ht="12.75">
      <c r="U594" s="71"/>
      <c r="V594" s="71"/>
      <c r="W594" s="71"/>
      <c r="X594" s="71"/>
      <c r="Y594" s="71"/>
    </row>
    <row r="595" spans="21:25" ht="12.75">
      <c r="U595" s="71"/>
      <c r="V595" s="71"/>
      <c r="W595" s="71"/>
      <c r="X595" s="71"/>
      <c r="Y595" s="71"/>
    </row>
    <row r="596" spans="21:25" ht="12.75">
      <c r="U596" s="71"/>
      <c r="V596" s="71"/>
      <c r="W596" s="71"/>
      <c r="X596" s="71"/>
      <c r="Y596" s="71"/>
    </row>
    <row r="597" spans="21:25" ht="12.75">
      <c r="U597" s="71"/>
      <c r="V597" s="71"/>
      <c r="W597" s="71"/>
      <c r="X597" s="71"/>
      <c r="Y597" s="71"/>
    </row>
    <row r="598" spans="21:25" ht="12.75">
      <c r="U598" s="71"/>
      <c r="V598" s="71"/>
      <c r="W598" s="71"/>
      <c r="X598" s="71"/>
      <c r="Y598" s="71"/>
    </row>
    <row r="599" spans="21:25" ht="12.75">
      <c r="U599" s="71"/>
      <c r="V599" s="71"/>
      <c r="W599" s="71"/>
      <c r="X599" s="71"/>
      <c r="Y599" s="71"/>
    </row>
    <row r="600" spans="21:25" ht="12.75">
      <c r="U600" s="71"/>
      <c r="V600" s="71"/>
      <c r="W600" s="71"/>
      <c r="X600" s="71"/>
      <c r="Y600" s="71"/>
    </row>
    <row r="601" spans="21:25" ht="12.75">
      <c r="U601" s="71"/>
      <c r="V601" s="71"/>
      <c r="W601" s="71"/>
      <c r="X601" s="71"/>
      <c r="Y601" s="71"/>
    </row>
    <row r="602" spans="21:25" ht="12.75">
      <c r="U602" s="71"/>
      <c r="V602" s="71"/>
      <c r="W602" s="71"/>
      <c r="X602" s="71"/>
      <c r="Y602" s="71"/>
    </row>
    <row r="603" spans="21:25" ht="12.75">
      <c r="U603" s="71"/>
      <c r="V603" s="71"/>
      <c r="W603" s="71"/>
      <c r="X603" s="71"/>
      <c r="Y603" s="71"/>
    </row>
    <row r="604" spans="21:25" ht="12.75">
      <c r="U604" s="71"/>
      <c r="V604" s="71"/>
      <c r="W604" s="71"/>
      <c r="X604" s="71"/>
      <c r="Y604" s="71"/>
    </row>
    <row r="605" spans="21:25" ht="12.75">
      <c r="U605" s="71"/>
      <c r="V605" s="71"/>
      <c r="W605" s="71"/>
      <c r="X605" s="71"/>
      <c r="Y605" s="71"/>
    </row>
    <row r="606" spans="21:25" ht="12.75">
      <c r="U606" s="71"/>
      <c r="V606" s="71"/>
      <c r="W606" s="71"/>
      <c r="X606" s="71"/>
      <c r="Y606" s="71"/>
    </row>
    <row r="607" spans="21:25" ht="12.75">
      <c r="U607" s="71"/>
      <c r="V607" s="71"/>
      <c r="W607" s="71"/>
      <c r="X607" s="71"/>
      <c r="Y607" s="71"/>
    </row>
    <row r="608" spans="21:25" ht="12.75">
      <c r="U608" s="71"/>
      <c r="V608" s="71"/>
      <c r="W608" s="71"/>
      <c r="X608" s="71"/>
      <c r="Y608" s="71"/>
    </row>
    <row r="609" spans="21:25" ht="12.75">
      <c r="U609" s="71"/>
      <c r="V609" s="71"/>
      <c r="W609" s="71"/>
      <c r="X609" s="71"/>
      <c r="Y609" s="71"/>
    </row>
    <row r="610" spans="21:25" ht="12.75">
      <c r="U610" s="71"/>
      <c r="V610" s="71"/>
      <c r="W610" s="71"/>
      <c r="X610" s="71"/>
      <c r="Y610" s="71"/>
    </row>
    <row r="611" spans="21:25" ht="12.75">
      <c r="U611" s="71"/>
      <c r="V611" s="71"/>
      <c r="W611" s="71"/>
      <c r="X611" s="71"/>
      <c r="Y611" s="71"/>
    </row>
    <row r="612" spans="21:25" ht="12.75">
      <c r="U612" s="71"/>
      <c r="V612" s="71"/>
      <c r="W612" s="71"/>
      <c r="X612" s="71"/>
      <c r="Y612" s="71"/>
    </row>
    <row r="613" spans="21:25" ht="12.75">
      <c r="U613" s="71"/>
      <c r="V613" s="71"/>
      <c r="W613" s="71"/>
      <c r="X613" s="71"/>
      <c r="Y613" s="71"/>
    </row>
    <row r="614" spans="21:25" ht="12.75">
      <c r="U614" s="71"/>
      <c r="V614" s="71"/>
      <c r="W614" s="71"/>
      <c r="X614" s="71"/>
      <c r="Y614" s="71"/>
    </row>
    <row r="615" spans="21:25" ht="12.75">
      <c r="U615" s="71"/>
      <c r="V615" s="71"/>
      <c r="W615" s="71"/>
      <c r="X615" s="71"/>
      <c r="Y615" s="71"/>
    </row>
    <row r="616" spans="21:25" ht="12.75">
      <c r="U616" s="71"/>
      <c r="V616" s="71"/>
      <c r="W616" s="71"/>
      <c r="X616" s="71"/>
      <c r="Y616" s="71"/>
    </row>
    <row r="617" spans="21:25" ht="12.75">
      <c r="U617" s="71"/>
      <c r="V617" s="71"/>
      <c r="W617" s="71"/>
      <c r="X617" s="71"/>
      <c r="Y617" s="71"/>
    </row>
    <row r="618" spans="21:25" ht="12.75">
      <c r="U618" s="71"/>
      <c r="V618" s="71"/>
      <c r="W618" s="71"/>
      <c r="X618" s="71"/>
      <c r="Y618" s="71"/>
    </row>
    <row r="619" spans="21:25" ht="12.75">
      <c r="U619" s="71"/>
      <c r="V619" s="71"/>
      <c r="W619" s="71"/>
      <c r="X619" s="71"/>
      <c r="Y619" s="71"/>
    </row>
    <row r="620" spans="21:25" ht="12.75">
      <c r="U620" s="71"/>
      <c r="V620" s="71"/>
      <c r="W620" s="71"/>
      <c r="X620" s="71"/>
      <c r="Y620" s="71"/>
    </row>
    <row r="621" spans="21:25" ht="12.75">
      <c r="U621" s="71"/>
      <c r="V621" s="71"/>
      <c r="W621" s="71"/>
      <c r="X621" s="71"/>
      <c r="Y621" s="71"/>
    </row>
    <row r="622" spans="21:25" ht="12.75">
      <c r="U622" s="71"/>
      <c r="V622" s="71"/>
      <c r="W622" s="71"/>
      <c r="X622" s="71"/>
      <c r="Y622" s="71"/>
    </row>
    <row r="623" spans="21:25" ht="12.75">
      <c r="U623" s="71"/>
      <c r="V623" s="71"/>
      <c r="W623" s="71"/>
      <c r="X623" s="71"/>
      <c r="Y623" s="71"/>
    </row>
    <row r="624" spans="21:25" ht="12.75">
      <c r="U624" s="71"/>
      <c r="V624" s="71"/>
      <c r="W624" s="71"/>
      <c r="X624" s="71"/>
      <c r="Y624" s="71"/>
    </row>
    <row r="625" spans="21:25" ht="12.75">
      <c r="U625" s="71"/>
      <c r="V625" s="71"/>
      <c r="W625" s="71"/>
      <c r="X625" s="71"/>
      <c r="Y625" s="71"/>
    </row>
    <row r="626" spans="21:25" ht="12.75">
      <c r="U626" s="71"/>
      <c r="V626" s="71"/>
      <c r="W626" s="71"/>
      <c r="X626" s="71"/>
      <c r="Y626" s="71"/>
    </row>
    <row r="627" spans="21:25" ht="12.75">
      <c r="U627" s="71"/>
      <c r="V627" s="71"/>
      <c r="W627" s="71"/>
      <c r="X627" s="71"/>
      <c r="Y627" s="71"/>
    </row>
    <row r="628" spans="21:25" ht="12.75">
      <c r="U628" s="71"/>
      <c r="V628" s="71"/>
      <c r="W628" s="71"/>
      <c r="X628" s="71"/>
      <c r="Y628" s="71"/>
    </row>
    <row r="629" spans="21:25" ht="12.75">
      <c r="U629" s="71"/>
      <c r="V629" s="71"/>
      <c r="W629" s="71"/>
      <c r="X629" s="71"/>
      <c r="Y629" s="71"/>
    </row>
    <row r="630" spans="21:25" ht="12.75">
      <c r="U630" s="71"/>
      <c r="V630" s="71"/>
      <c r="W630" s="71"/>
      <c r="X630" s="71"/>
      <c r="Y630" s="71"/>
    </row>
    <row r="631" spans="21:25" ht="12.75">
      <c r="U631" s="71"/>
      <c r="V631" s="71"/>
      <c r="W631" s="71"/>
      <c r="X631" s="71"/>
      <c r="Y631" s="71"/>
    </row>
    <row r="632" spans="21:25" ht="12.75">
      <c r="U632" s="71"/>
      <c r="V632" s="71"/>
      <c r="W632" s="71"/>
      <c r="X632" s="71"/>
      <c r="Y632" s="71"/>
    </row>
    <row r="633" spans="21:25" ht="12.75">
      <c r="U633" s="71"/>
      <c r="V633" s="71"/>
      <c r="W633" s="71"/>
      <c r="X633" s="71"/>
      <c r="Y633" s="71"/>
    </row>
    <row r="634" spans="21:25" ht="12.75">
      <c r="U634" s="71"/>
      <c r="V634" s="71"/>
      <c r="W634" s="71"/>
      <c r="X634" s="71"/>
      <c r="Y634" s="71"/>
    </row>
    <row r="635" spans="21:25" ht="12.75">
      <c r="U635" s="71"/>
      <c r="V635" s="71"/>
      <c r="W635" s="71"/>
      <c r="X635" s="71"/>
      <c r="Y635" s="71"/>
    </row>
    <row r="636" spans="21:25" ht="12.75">
      <c r="U636" s="71"/>
      <c r="V636" s="71"/>
      <c r="W636" s="71"/>
      <c r="X636" s="71"/>
      <c r="Y636" s="71"/>
    </row>
    <row r="637" spans="21:25" ht="12.75">
      <c r="U637" s="71"/>
      <c r="V637" s="71"/>
      <c r="W637" s="71"/>
      <c r="X637" s="71"/>
      <c r="Y637" s="71"/>
    </row>
    <row r="638" spans="21:25" ht="12.75">
      <c r="U638" s="71"/>
      <c r="V638" s="71"/>
      <c r="W638" s="71"/>
      <c r="X638" s="71"/>
      <c r="Y638" s="71"/>
    </row>
    <row r="639" spans="21:25" ht="12.75">
      <c r="U639" s="71"/>
      <c r="V639" s="71"/>
      <c r="W639" s="71"/>
      <c r="X639" s="71"/>
      <c r="Y639" s="71"/>
    </row>
    <row r="640" spans="21:25" ht="12.75">
      <c r="U640" s="71"/>
      <c r="V640" s="71"/>
      <c r="W640" s="71"/>
      <c r="X640" s="71"/>
      <c r="Y640" s="71"/>
    </row>
    <row r="641" spans="21:25" ht="12.75">
      <c r="U641" s="71"/>
      <c r="V641" s="71"/>
      <c r="W641" s="71"/>
      <c r="X641" s="71"/>
      <c r="Y641" s="71"/>
    </row>
    <row r="642" spans="21:25" ht="12.75">
      <c r="U642" s="71"/>
      <c r="V642" s="71"/>
      <c r="W642" s="71"/>
      <c r="X642" s="71"/>
      <c r="Y642" s="71"/>
    </row>
    <row r="643" spans="21:25" ht="12.75">
      <c r="U643" s="71"/>
      <c r="V643" s="71"/>
      <c r="W643" s="71"/>
      <c r="X643" s="71"/>
      <c r="Y643" s="71"/>
    </row>
    <row r="644" spans="21:25" ht="12.75">
      <c r="U644" s="71"/>
      <c r="V644" s="71"/>
      <c r="W644" s="71"/>
      <c r="X644" s="71"/>
      <c r="Y644" s="71"/>
    </row>
    <row r="645" spans="21:25" ht="12.75">
      <c r="U645" s="71"/>
      <c r="V645" s="71"/>
      <c r="W645" s="71"/>
      <c r="X645" s="71"/>
      <c r="Y645" s="71"/>
    </row>
    <row r="646" spans="21:25" ht="12.75">
      <c r="U646" s="71"/>
      <c r="V646" s="71"/>
      <c r="W646" s="71"/>
      <c r="X646" s="71"/>
      <c r="Y646" s="71"/>
    </row>
    <row r="647" spans="21:25" ht="12.75">
      <c r="U647" s="71"/>
      <c r="V647" s="71"/>
      <c r="W647" s="71"/>
      <c r="X647" s="71"/>
      <c r="Y647" s="71"/>
    </row>
    <row r="648" spans="21:25" ht="12.75">
      <c r="U648" s="71"/>
      <c r="V648" s="71"/>
      <c r="W648" s="71"/>
      <c r="X648" s="71"/>
      <c r="Y648" s="71"/>
    </row>
    <row r="649" spans="21:25" ht="12.75">
      <c r="U649" s="71"/>
      <c r="V649" s="71"/>
      <c r="W649" s="71"/>
      <c r="X649" s="71"/>
      <c r="Y649" s="71"/>
    </row>
    <row r="650" spans="21:25" ht="12.75">
      <c r="U650" s="71"/>
      <c r="V650" s="71"/>
      <c r="W650" s="71"/>
      <c r="X650" s="71"/>
      <c r="Y650" s="71"/>
    </row>
    <row r="651" spans="21:25" ht="12.75">
      <c r="U651" s="71"/>
      <c r="V651" s="71"/>
      <c r="W651" s="71"/>
      <c r="X651" s="71"/>
      <c r="Y651" s="71"/>
    </row>
    <row r="652" spans="21:25" ht="12.75">
      <c r="U652" s="71"/>
      <c r="V652" s="71"/>
      <c r="W652" s="71"/>
      <c r="X652" s="71"/>
      <c r="Y652" s="71"/>
    </row>
    <row r="653" spans="21:25" ht="12.75">
      <c r="U653" s="71"/>
      <c r="V653" s="71"/>
      <c r="W653" s="71"/>
      <c r="X653" s="71"/>
      <c r="Y653" s="71"/>
    </row>
    <row r="654" spans="21:25" ht="12.75">
      <c r="U654" s="71"/>
      <c r="V654" s="71"/>
      <c r="W654" s="71"/>
      <c r="X654" s="71"/>
      <c r="Y654" s="71"/>
    </row>
    <row r="655" spans="21:25" ht="12.75">
      <c r="U655" s="71"/>
      <c r="V655" s="71"/>
      <c r="W655" s="71"/>
      <c r="X655" s="71"/>
      <c r="Y655" s="71"/>
    </row>
    <row r="656" spans="21:25" ht="12.75">
      <c r="U656" s="71"/>
      <c r="V656" s="71"/>
      <c r="W656" s="71"/>
      <c r="X656" s="71"/>
      <c r="Y656" s="71"/>
    </row>
    <row r="657" spans="21:25" ht="12.75">
      <c r="U657" s="71"/>
      <c r="V657" s="71"/>
      <c r="W657" s="71"/>
      <c r="X657" s="71"/>
      <c r="Y657" s="71"/>
    </row>
    <row r="658" spans="21:25" ht="12.75">
      <c r="U658" s="71"/>
      <c r="V658" s="71"/>
      <c r="W658" s="71"/>
      <c r="X658" s="71"/>
      <c r="Y658" s="71"/>
    </row>
    <row r="659" spans="21:25" ht="12.75">
      <c r="U659" s="71"/>
      <c r="V659" s="71"/>
      <c r="W659" s="71"/>
      <c r="X659" s="71"/>
      <c r="Y659" s="71"/>
    </row>
    <row r="660" spans="21:25" ht="12.75">
      <c r="U660" s="71"/>
      <c r="V660" s="71"/>
      <c r="W660" s="71"/>
      <c r="X660" s="71"/>
      <c r="Y660" s="71"/>
    </row>
    <row r="661" spans="21:25" ht="12.75">
      <c r="U661" s="71"/>
      <c r="V661" s="71"/>
      <c r="W661" s="71"/>
      <c r="X661" s="71"/>
      <c r="Y661" s="71"/>
    </row>
    <row r="662" spans="21:25" ht="12.75">
      <c r="U662" s="71"/>
      <c r="V662" s="71"/>
      <c r="W662" s="71"/>
      <c r="X662" s="71"/>
      <c r="Y662" s="71"/>
    </row>
    <row r="663" spans="21:25" ht="12.75">
      <c r="U663" s="71"/>
      <c r="V663" s="71"/>
      <c r="W663" s="71"/>
      <c r="X663" s="71"/>
      <c r="Y663" s="71"/>
    </row>
    <row r="664" spans="21:25" ht="12.75">
      <c r="U664" s="71"/>
      <c r="W664" s="71"/>
      <c r="X664" s="71"/>
      <c r="Y664" s="71"/>
    </row>
  </sheetData>
  <sheetProtection/>
  <mergeCells count="20">
    <mergeCell ref="B7:C7"/>
    <mergeCell ref="B8:C8"/>
    <mergeCell ref="E2:E3"/>
    <mergeCell ref="T1:AB1"/>
    <mergeCell ref="A1:S1"/>
    <mergeCell ref="B6:C6"/>
    <mergeCell ref="R2:R3"/>
    <mergeCell ref="F2:Q2"/>
    <mergeCell ref="S2:S3"/>
    <mergeCell ref="B2:C3"/>
    <mergeCell ref="B9:C9"/>
    <mergeCell ref="V2:V3"/>
    <mergeCell ref="D12:D13"/>
    <mergeCell ref="T2:T3"/>
    <mergeCell ref="A4:A10"/>
    <mergeCell ref="B5:C5"/>
    <mergeCell ref="A2:A3"/>
    <mergeCell ref="B4:C4"/>
    <mergeCell ref="D2:D3"/>
    <mergeCell ref="B10:C10"/>
  </mergeCells>
  <printOptions horizontalCentered="1"/>
  <pageMargins left="0.1968503937007874" right="0.1968503937007874" top="0.35433070866141736" bottom="0.9055118110236221" header="0.5118110236220472" footer="0.5118110236220472"/>
  <pageSetup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gh</cp:lastModifiedBy>
  <cp:lastPrinted>2016-01-27T08:10:29Z</cp:lastPrinted>
  <dcterms:created xsi:type="dcterms:W3CDTF">2009-01-28T07:15:21Z</dcterms:created>
  <dcterms:modified xsi:type="dcterms:W3CDTF">2016-05-01T10:19:39Z</dcterms:modified>
  <cp:category/>
  <cp:version/>
  <cp:contentType/>
  <cp:contentStatus/>
</cp:coreProperties>
</file>